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DUONG HOANG\CÔNG NỢ\BIÊN BẢN GIAO HD ST (ĐÚNG)\"/>
    </mc:Choice>
  </mc:AlternateContent>
  <bookViews>
    <workbookView xWindow="0" yWindow="0" windowWidth="21600" windowHeight="9630" activeTab="5"/>
  </bookViews>
  <sheets>
    <sheet name="Danh mục" sheetId="3" r:id="rId1"/>
    <sheet name="T01-22" sheetId="1" r:id="rId2"/>
    <sheet name="T02-22" sheetId="2" r:id="rId3"/>
    <sheet name="T03-22" sheetId="5" r:id="rId4"/>
    <sheet name="T04-22" sheetId="6" r:id="rId5"/>
    <sheet name="T05-22" sheetId="7" r:id="rId6"/>
    <sheet name="T06-22" sheetId="8" r:id="rId7"/>
    <sheet name="T07-22" sheetId="11" r:id="rId8"/>
  </sheets>
  <definedNames>
    <definedName name="_xlnm._FilterDatabase" localSheetId="0" hidden="1">'Danh mục'!$A$3:$D$61</definedName>
    <definedName name="_xlnm._FilterDatabase" localSheetId="1" hidden="1">'T01-22'!$A$5:$P$5</definedName>
    <definedName name="_xlnm._FilterDatabase" localSheetId="2" hidden="1">'T02-22'!$A$5:$P$5</definedName>
    <definedName name="_xlnm._FilterDatabase" localSheetId="3" hidden="1">'T03-22'!$A$6:$M$6</definedName>
    <definedName name="_xlnm.Print_Area" localSheetId="1">'T01-22'!$A$4:$E$114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" l="1"/>
  <c r="M39" i="7"/>
  <c r="M38" i="7"/>
  <c r="M37" i="7"/>
  <c r="M36" i="7"/>
  <c r="M35" i="7"/>
  <c r="M34" i="7"/>
  <c r="M33" i="7"/>
  <c r="M32" i="7"/>
  <c r="M31" i="7"/>
  <c r="M30" i="7"/>
  <c r="M29" i="7"/>
  <c r="I29" i="7"/>
  <c r="J29" i="7" s="1"/>
  <c r="M28" i="7"/>
  <c r="M27" i="7"/>
  <c r="I27" i="7"/>
  <c r="J27" i="7" s="1"/>
  <c r="M26" i="7"/>
  <c r="M25" i="7"/>
  <c r="I25" i="7"/>
  <c r="J25" i="7" s="1"/>
  <c r="M24" i="7"/>
  <c r="M23" i="7"/>
  <c r="M22" i="7"/>
  <c r="I22" i="7"/>
  <c r="J22" i="7" s="1"/>
  <c r="M21" i="7"/>
  <c r="J21" i="7"/>
  <c r="M20" i="7"/>
  <c r="I20" i="7"/>
  <c r="J20" i="7" s="1"/>
  <c r="M19" i="7"/>
  <c r="I19" i="7"/>
  <c r="J19" i="7" s="1"/>
  <c r="M18" i="7"/>
  <c r="J18" i="7"/>
  <c r="I18" i="7"/>
  <c r="M17" i="7"/>
  <c r="J17" i="7"/>
  <c r="M16" i="7"/>
  <c r="J16" i="7"/>
  <c r="M15" i="7"/>
  <c r="J15" i="7"/>
  <c r="M14" i="7"/>
  <c r="J14" i="7"/>
  <c r="M13" i="7"/>
  <c r="I13" i="7"/>
  <c r="J13" i="7" s="1"/>
  <c r="M12" i="7"/>
  <c r="J12" i="7"/>
  <c r="M11" i="7"/>
  <c r="J11" i="7"/>
  <c r="M10" i="7"/>
  <c r="J10" i="7"/>
  <c r="M9" i="7"/>
  <c r="J9" i="7"/>
  <c r="M8" i="7"/>
  <c r="I8" i="7"/>
  <c r="I5" i="7" s="1"/>
  <c r="M7" i="7"/>
  <c r="J7" i="7"/>
  <c r="I7" i="7"/>
  <c r="E5" i="7"/>
  <c r="K4" i="2"/>
  <c r="J4" i="2"/>
  <c r="E4" i="2"/>
  <c r="E40" i="6"/>
  <c r="J8" i="7" l="1"/>
  <c r="J5" i="7" s="1"/>
  <c r="J14" i="6"/>
  <c r="J9" i="6"/>
  <c r="M39" i="6"/>
  <c r="M38" i="6"/>
  <c r="M37" i="6"/>
  <c r="M36" i="6"/>
  <c r="M35" i="6"/>
  <c r="M34" i="6"/>
  <c r="M33" i="6"/>
  <c r="M32" i="6"/>
  <c r="M31" i="6"/>
  <c r="M30" i="6"/>
  <c r="M29" i="6"/>
  <c r="I29" i="6"/>
  <c r="J29" i="6" s="1"/>
  <c r="M28" i="6"/>
  <c r="M27" i="6"/>
  <c r="I27" i="6"/>
  <c r="J27" i="6" s="1"/>
  <c r="M26" i="6"/>
  <c r="M25" i="6"/>
  <c r="I25" i="6"/>
  <c r="J25" i="6" s="1"/>
  <c r="M24" i="6"/>
  <c r="M23" i="6"/>
  <c r="M22" i="6"/>
  <c r="M21" i="6"/>
  <c r="J21" i="6"/>
  <c r="M20" i="6"/>
  <c r="M19" i="6"/>
  <c r="M18" i="6"/>
  <c r="I18" i="6"/>
  <c r="J18" i="6" s="1"/>
  <c r="M17" i="6"/>
  <c r="J17" i="6"/>
  <c r="M16" i="6"/>
  <c r="J16" i="6"/>
  <c r="M15" i="6"/>
  <c r="J15" i="6"/>
  <c r="M14" i="6"/>
  <c r="M13" i="6"/>
  <c r="M12" i="6"/>
  <c r="J12" i="6"/>
  <c r="M11" i="6"/>
  <c r="J11" i="6"/>
  <c r="M10" i="6"/>
  <c r="J10" i="6"/>
  <c r="M9" i="6"/>
  <c r="M8" i="6"/>
  <c r="I8" i="6"/>
  <c r="J8" i="6" s="1"/>
  <c r="M7" i="6"/>
  <c r="I7" i="6"/>
  <c r="J7" i="6" s="1"/>
  <c r="I13" i="6" l="1"/>
  <c r="J13" i="6" s="1"/>
  <c r="E66" i="5" l="1"/>
  <c r="E5" i="5"/>
  <c r="I63" i="5" l="1"/>
  <c r="J63" i="5" s="1"/>
  <c r="I59" i="5"/>
  <c r="J59" i="5" s="1"/>
  <c r="I55" i="5"/>
  <c r="J55" i="5" s="1"/>
  <c r="I53" i="5"/>
  <c r="J53" i="5" s="1"/>
  <c r="I51" i="5"/>
  <c r="J51" i="5" s="1"/>
  <c r="I50" i="5"/>
  <c r="J50" i="5" s="1"/>
  <c r="I49" i="5"/>
  <c r="J49" i="5" s="1"/>
  <c r="I45" i="5"/>
  <c r="J45" i="5" s="1"/>
  <c r="I41" i="5"/>
  <c r="J41" i="5" s="1"/>
  <c r="I40" i="5"/>
  <c r="J40" i="5" s="1"/>
  <c r="I29" i="5"/>
  <c r="J29" i="5" s="1"/>
  <c r="I27" i="5"/>
  <c r="J27" i="5" s="1"/>
  <c r="I25" i="5"/>
  <c r="J25" i="5" s="1"/>
  <c r="I22" i="5"/>
  <c r="J22" i="5" s="1"/>
  <c r="I20" i="5"/>
  <c r="J20" i="5" s="1"/>
  <c r="I19" i="5"/>
  <c r="J19" i="5" s="1"/>
  <c r="I18" i="5"/>
  <c r="J18" i="5" s="1"/>
  <c r="I13" i="5"/>
  <c r="J13" i="5" s="1"/>
  <c r="I8" i="5"/>
  <c r="J8" i="5" s="1"/>
  <c r="I7" i="5"/>
  <c r="J7" i="5" s="1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J21" i="5"/>
  <c r="M20" i="5"/>
  <c r="M19" i="5"/>
  <c r="M18" i="5"/>
  <c r="M17" i="5"/>
  <c r="J17" i="5"/>
  <c r="M16" i="5"/>
  <c r="J16" i="5"/>
  <c r="M15" i="5"/>
  <c r="J15" i="5"/>
  <c r="M14" i="5"/>
  <c r="J14" i="5"/>
  <c r="M13" i="5"/>
  <c r="M12" i="5"/>
  <c r="J12" i="5"/>
  <c r="M11" i="5"/>
  <c r="J11" i="5"/>
  <c r="M10" i="5"/>
  <c r="J10" i="5"/>
  <c r="M9" i="5"/>
  <c r="J9" i="5"/>
  <c r="M8" i="5"/>
  <c r="M7" i="5"/>
  <c r="I5" i="5" l="1"/>
  <c r="J5" i="5"/>
  <c r="H51" i="2"/>
  <c r="H50" i="2"/>
  <c r="F50" i="2"/>
  <c r="I49" i="2"/>
  <c r="H49" i="2"/>
  <c r="H48" i="2"/>
  <c r="F48" i="2"/>
  <c r="K46" i="2"/>
  <c r="J45" i="2"/>
  <c r="J44" i="2"/>
  <c r="K44" i="2" s="1"/>
  <c r="J43" i="2"/>
  <c r="J42" i="2"/>
  <c r="J41" i="2"/>
  <c r="K40" i="2"/>
  <c r="J39" i="2"/>
  <c r="K39" i="2" s="1"/>
  <c r="J38" i="2"/>
  <c r="K38" i="2" s="1"/>
  <c r="J37" i="2"/>
  <c r="K37" i="2" s="1"/>
  <c r="J36" i="2"/>
  <c r="K36" i="2" s="1"/>
  <c r="K35" i="2"/>
  <c r="J34" i="2"/>
  <c r="K34" i="2" s="1"/>
  <c r="J33" i="2"/>
  <c r="K33" i="2" s="1"/>
  <c r="J32" i="2"/>
  <c r="K32" i="2" s="1"/>
  <c r="K31" i="2"/>
  <c r="K30" i="2"/>
  <c r="J29" i="2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J20" i="2"/>
  <c r="J19" i="2"/>
  <c r="K18" i="2"/>
  <c r="J17" i="2"/>
  <c r="J16" i="2"/>
  <c r="J15" i="2"/>
  <c r="J14" i="2"/>
  <c r="J13" i="2"/>
  <c r="K13" i="2" s="1"/>
  <c r="K12" i="2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115" i="1"/>
  <c r="J114" i="1"/>
  <c r="K114" i="1" s="1"/>
  <c r="J113" i="1"/>
  <c r="K113" i="1" s="1"/>
  <c r="K112" i="1"/>
  <c r="K111" i="1"/>
  <c r="J110" i="1"/>
  <c r="K110" i="1" s="1"/>
  <c r="J109" i="1"/>
  <c r="K109" i="1" s="1"/>
  <c r="J108" i="1"/>
  <c r="K108" i="1" s="1"/>
  <c r="J107" i="1"/>
  <c r="K107" i="1" s="1"/>
  <c r="J106" i="1"/>
  <c r="K106" i="1" s="1"/>
  <c r="K105" i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K97" i="1"/>
  <c r="H119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K80" i="1"/>
  <c r="J79" i="1"/>
  <c r="K79" i="1" s="1"/>
  <c r="J78" i="1"/>
  <c r="K78" i="1" s="1"/>
  <c r="K77" i="1"/>
  <c r="J77" i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K63" i="1"/>
  <c r="J63" i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E56" i="1"/>
  <c r="E4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K45" i="1"/>
  <c r="K44" i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K36" i="1"/>
  <c r="J36" i="1"/>
  <c r="J35" i="1"/>
  <c r="K35" i="1" s="1"/>
  <c r="J34" i="1"/>
  <c r="K34" i="1" s="1"/>
  <c r="K33" i="1"/>
  <c r="J33" i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K23" i="1"/>
  <c r="J23" i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J6" i="1"/>
  <c r="K6" i="1" s="1"/>
  <c r="K15" i="2" l="1"/>
  <c r="H4" i="2" s="1"/>
  <c r="J4" i="1"/>
  <c r="K7" i="1"/>
  <c r="K4" i="1" s="1"/>
  <c r="H120" i="1" s="1"/>
  <c r="I19" i="6"/>
  <c r="J19" i="6" s="1"/>
  <c r="I20" i="6"/>
  <c r="J20" i="6" s="1"/>
  <c r="I22" i="6"/>
  <c r="J22" i="6" s="1"/>
  <c r="E5" i="6"/>
  <c r="I5" i="6" l="1"/>
  <c r="J5" i="6"/>
</calcChain>
</file>

<file path=xl/comments1.xml><?xml version="1.0" encoding="utf-8"?>
<comments xmlns="http://schemas.openxmlformats.org/spreadsheetml/2006/main">
  <authors>
    <author>NTPC01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>Đơn ban đầu do Thư chưa trừ 5% chiết khấu trên đơn hàng.
1.221.630 - 61.082 =1.160.549</t>
        </r>
      </text>
    </comment>
  </commentList>
</comments>
</file>

<file path=xl/comments2.xml><?xml version="1.0" encoding="utf-8"?>
<comments xmlns="http://schemas.openxmlformats.org/spreadsheetml/2006/main">
  <authors>
    <author>NTPC01</author>
  </authors>
  <commentList>
    <comment ref="C46" authorId="0" shapeId="0">
      <text>
        <r>
          <rPr>
            <sz val="9"/>
            <color indexed="81"/>
            <rFont val="Tahoma"/>
            <family val="2"/>
          </rPr>
          <t xml:space="preserve">Không có đơn hàng, hỏi lại Thư.
</t>
        </r>
      </text>
    </comment>
    <comment ref="H46" authorId="0" shapeId="0">
      <text>
        <r>
          <rPr>
            <sz val="9"/>
            <color indexed="81"/>
            <rFont val="Tahoma"/>
            <family val="2"/>
          </rPr>
          <t xml:space="preserve">QUÁN Q1
</t>
        </r>
      </text>
    </comment>
  </commentList>
</comments>
</file>

<file path=xl/sharedStrings.xml><?xml version="1.0" encoding="utf-8"?>
<sst xmlns="http://schemas.openxmlformats.org/spreadsheetml/2006/main" count="1257" uniqueCount="532">
  <si>
    <t xml:space="preserve">Ngày </t>
  </si>
  <si>
    <t xml:space="preserve">Khách hàng </t>
  </si>
  <si>
    <t>Địa chỉ</t>
  </si>
  <si>
    <t>Tổng tiền
thanh toán</t>
  </si>
  <si>
    <t>Số
 TT</t>
  </si>
  <si>
    <t>Chị Linh</t>
  </si>
  <si>
    <t>Tổ 8 Khu 5 Mông Dương, Cẩm Phả, Quảng Ninh.</t>
  </si>
  <si>
    <t>953 Nguyên Duy Trinh,P.Binh Trưng Đông, Q2</t>
  </si>
  <si>
    <t>Tháng 01/2022</t>
  </si>
  <si>
    <t>Đã thanh toán</t>
  </si>
  <si>
    <t>Lấy mẫu</t>
  </si>
  <si>
    <t xml:space="preserve">Anh Thạch tặng quà tết </t>
  </si>
  <si>
    <t>Xuất cúng Văn phòng mới</t>
  </si>
  <si>
    <t>Hàng hỗ trợ siêu thị</t>
  </si>
  <si>
    <t xml:space="preserve">Hàng anh Ngọc lấy </t>
  </si>
  <si>
    <t>35/45/10 Cao Lỗ ,P.4, Q.8</t>
  </si>
  <si>
    <t>CÔNG TY TNHH ĐẦU TƯ VÀ PHÁT TRIỂN TTM FARM</t>
  </si>
  <si>
    <t>17/01/2022</t>
  </si>
  <si>
    <t>18/01/2022</t>
  </si>
  <si>
    <t>24/01/2022</t>
  </si>
  <si>
    <t>26/01/2022</t>
  </si>
  <si>
    <t>HD7647</t>
  </si>
  <si>
    <t>HD8029</t>
  </si>
  <si>
    <t>HD8028</t>
  </si>
  <si>
    <t>HD8058</t>
  </si>
  <si>
    <t>HD9318</t>
  </si>
  <si>
    <t>HD9724</t>
  </si>
  <si>
    <t>HD10332</t>
  </si>
  <si>
    <t>HD10417</t>
  </si>
  <si>
    <t>HD</t>
  </si>
  <si>
    <t>TTF</t>
  </si>
  <si>
    <t>MDBD</t>
  </si>
  <si>
    <t>COOPNK</t>
  </si>
  <si>
    <t>NHQ1</t>
  </si>
  <si>
    <t>STMDF</t>
  </si>
  <si>
    <t>STPS</t>
  </si>
  <si>
    <t>STRDM</t>
  </si>
  <si>
    <t>STWM</t>
  </si>
  <si>
    <t>STHL</t>
  </si>
  <si>
    <t>STNVC</t>
  </si>
  <si>
    <t>SBF</t>
  </si>
  <si>
    <t>STTC</t>
  </si>
  <si>
    <t>NHSR</t>
  </si>
  <si>
    <t>SNM</t>
  </si>
  <si>
    <t>Công Ty Tnhh Thương Mại Dịch Vụ Mỹ Đức Bình Điền</t>
  </si>
  <si>
    <t>Coopfood Nguyễn Khoái</t>
  </si>
  <si>
    <t>Nga Phạm St Nguyễn Văn Cừ- Sđt: 0979775717</t>
  </si>
  <si>
    <t>Siêu Thị Hiền Lương</t>
  </si>
  <si>
    <t>Siêu Thị Mart De Faifo- Sđt: 0947 604 608 (Liên)</t>
  </si>
  <si>
    <t>Siêu Thị Phú Sơn- Sđt: 972811687 - Cẩm Nhung</t>
  </si>
  <si>
    <t>Siêu Thị Ready Mart – Thông Tấn Xã (Cs5) - Số Điện Thoại - 0928 766 966</t>
  </si>
  <si>
    <t>Siêu Thị Ready Mart- Số Điện Thoại -0918007929 - 0974 720 096 - Chị Cúc</t>
  </si>
  <si>
    <t>Siêu Thị Wowmart</t>
  </si>
  <si>
    <t>Wowmart</t>
  </si>
  <si>
    <t>STT</t>
  </si>
  <si>
    <t xml:space="preserve">Mã Siêu thị </t>
  </si>
  <si>
    <t>Tên Nhà hàng, siêu thị</t>
  </si>
  <si>
    <t>Sibafood C2 Xuân Đỉnh</t>
  </si>
  <si>
    <t>Sibafood Định Công, Hoàng Mai</t>
  </si>
  <si>
    <t>Top Class</t>
  </si>
  <si>
    <t>Nhà Hàng Sangryu 2N7A Nguyễn Thị Thập</t>
  </si>
  <si>
    <t>Quán Hàn Quốc Bình Dương Kim Jong Hee</t>
  </si>
  <si>
    <t>CÔNG TY CỔ PHẦN EAST WEST BREWING</t>
  </si>
  <si>
    <t>Đã thanh toán 14/01/2022</t>
  </si>
  <si>
    <t>Đã thanh toán 28/01/2022</t>
  </si>
  <si>
    <t>Anh Ngọc Lấy Mẫu</t>
  </si>
  <si>
    <t>Công Ty Tnhh Đầu Tư Và Phát Triển Ttm Farm</t>
  </si>
  <si>
    <t>Trần Văn Nghiêm</t>
  </si>
  <si>
    <t>Đoàn Thị Thu Lan-Sg Mart 0908890720</t>
  </si>
  <si>
    <t>Trương Thị Thu Lan</t>
  </si>
  <si>
    <t>Chị Thảo</t>
  </si>
  <si>
    <t>Nhà Hàng Quận 1</t>
  </si>
  <si>
    <t>2 A Đại Từ</t>
  </si>
  <si>
    <t>Anh Phước</t>
  </si>
  <si>
    <t>Nguyễn Thành Lộc</t>
  </si>
  <si>
    <t>Anh Tân</t>
  </si>
  <si>
    <t>Chị Thắm</t>
  </si>
  <si>
    <t>Chị Hà Ngô Thị Nhậm</t>
  </si>
  <si>
    <t>Thực Phẩm Sạch Only Fruit.-  0968508638 - Chị Vui</t>
  </si>
  <si>
    <t xml:space="preserve">Nguyễn Xuân Thành- Cửa Hàng Thực Phẩm Sạch Song Ngưu 85 Mart </t>
  </si>
  <si>
    <t>Anh Quốc</t>
  </si>
  <si>
    <t>Phan Thành Chiến</t>
  </si>
  <si>
    <t>Nguyễn Văn Cường</t>
  </si>
  <si>
    <t>Quán Hương Bắc</t>
  </si>
  <si>
    <t>Anh Trung Mega Hiệp Phú</t>
  </si>
  <si>
    <t>Bảo Châu Bách Hóa Nhà Mình</t>
  </si>
  <si>
    <t>Chị Thu Hương Sđt : 0988480548</t>
  </si>
  <si>
    <t>Mini Mart Hương Tuân Phú Thọ- Sđt : 0966.706234</t>
  </si>
  <si>
    <t>Bảo Châu</t>
  </si>
  <si>
    <t>Khách Lẻ Chị Thơm</t>
  </si>
  <si>
    <t>Cửa Hàng Tomato- Sđt : 0366718717 Chị Giang</t>
  </si>
  <si>
    <t>Siêu Thị Nguyễn Tuân- 0904692663 (Chị Hải)</t>
  </si>
  <si>
    <t>Trần Lâm Quang</t>
  </si>
  <si>
    <t>Chị Hoàng</t>
  </si>
  <si>
    <t>Tô Quốc Trạng</t>
  </si>
  <si>
    <t>Ngọc Trân</t>
  </si>
  <si>
    <t>Chị Đào Sđt: 0913190507</t>
  </si>
  <si>
    <t>Anh Đồng- Sđt: 090 1391966( Giò Chả Long Hương)</t>
  </si>
  <si>
    <t>Anh Bảo Lê</t>
  </si>
  <si>
    <t>Chị Huỳnh Thị Ngọc Mai</t>
  </si>
  <si>
    <t>Chị Kim Hồng</t>
  </si>
  <si>
    <t>Chị Liên</t>
  </si>
  <si>
    <t>Anh Thạch Gửi Hàng Tặng Coop Tết</t>
  </si>
  <si>
    <t>Cô Loan Ở Hà Nội</t>
  </si>
  <si>
    <t>Khách Bình Dương- Sđt : 0931586747</t>
  </si>
  <si>
    <t>Lê Văn Tranh</t>
  </si>
  <si>
    <t>Thu Thủy</t>
  </si>
  <si>
    <t>Chị Cẩm Tiên</t>
  </si>
  <si>
    <t>Ngô Trần Minh Huy</t>
  </si>
  <si>
    <t>Tâm Sale Mua</t>
  </si>
  <si>
    <t>Siêu Thị Sống Khỏe Mart- 0969684869 -  Nhung</t>
  </si>
  <si>
    <t>Hàng Tặng Khách Chị Thơm Phong Phú+ Thái Tuấn</t>
  </si>
  <si>
    <t>Shop Hồng Đông Anh- Sđt: 0901863103 Hồng</t>
  </si>
  <si>
    <t>Võ Thị Tuyết Lan</t>
  </si>
  <si>
    <t>Hàng Tặng Anh Tuấn Coopmart Lý Thường Kiệt</t>
  </si>
  <si>
    <t>Hàng Tặng Tết Satra</t>
  </si>
  <si>
    <t>Hàng Tặng Siêu Thị Gồm: Satra+ Aeon+Khách Chị Thơm+ Chị Thủy Qa</t>
  </si>
  <si>
    <t>Hàng Tặng Kho Coop+ Vinmart Kho Trung Chuyển</t>
  </si>
  <si>
    <t>Phan Thuy Dung</t>
  </si>
  <si>
    <t>Lệ Thu</t>
  </si>
  <si>
    <t>Khách Tới Công Ty Ngày 27-01</t>
  </si>
  <si>
    <t>Đơn Hàng Chị Hắng Gia Lâm</t>
  </si>
  <si>
    <t>Anh Kiên Sơn Tây</t>
  </si>
  <si>
    <t>Hàng Tặng Kiểm Dịch</t>
  </si>
  <si>
    <t>Hàng Tặng Công An</t>
  </si>
  <si>
    <t>Hàng Tặng Chị Thủy Ngân Hàng</t>
  </si>
  <si>
    <t>Hàng Tặng Anh Kho Làm Cho Anh Ngọc</t>
  </si>
  <si>
    <t>Hương Tuân Phú Thọ - Sdt: 0966706234 Anh Tuân</t>
  </si>
  <si>
    <t>Nguyễn Đức Thắng</t>
  </si>
  <si>
    <t>Phong Lấy Hàng Cúng Bên Nhà Mới</t>
  </si>
  <si>
    <t>Anh Thạch Gửi Tặng Anh Rác</t>
  </si>
  <si>
    <t>Hàng Tặng Kho Trung Chuyển Mega+Big C+Vm</t>
  </si>
  <si>
    <t>Hàng Hỗ Trợ Vm + Khu 94 Biên Hòa</t>
  </si>
  <si>
    <t>Anh Hoàng</t>
  </si>
  <si>
    <t>Chị Thu Thủy</t>
  </si>
  <si>
    <t>Anh Vũ Nguyễn</t>
  </si>
  <si>
    <t>Chị Hà Ngô Thì Nhậm</t>
  </si>
  <si>
    <t>Khách Lẽ Mua Bò Muối 500G</t>
  </si>
  <si>
    <t>Trang Phan</t>
  </si>
  <si>
    <t>Duy Nguyễn</t>
  </si>
  <si>
    <t>Đơn Khách Chị Chuệ</t>
  </si>
  <si>
    <t>Hàng Anh Ngọc Lấy Trước Tết</t>
  </si>
  <si>
    <t/>
  </si>
  <si>
    <t>Siêu Thị Phú Sơn. Kỳ Liên. Kỳ Anh. Hà Tĩnh</t>
  </si>
  <si>
    <t>Số 107 Ngõ 27/27B1 Cát Linh, Đống Đa, Hà Nội</t>
  </si>
  <si>
    <t>Bùi Đình Túy</t>
  </si>
  <si>
    <t>536/43/46 Âu Cơ, Quận Tân Bình</t>
  </si>
  <si>
    <t>Tầng 1, Toà A, Chung Cư Gold Season, Số 47 Nguyễn Tuân, Thanh Xuân, Hà Nội</t>
  </si>
  <si>
    <t>296 Lưu Hữu Phước, Q8</t>
  </si>
  <si>
    <t>181 Lý Tự Trọng-Q1</t>
  </si>
  <si>
    <t>Biệt Thự Tt2-17 Kđt Kim Văn Kim Lũ - Đại Kim - Hoàng Mai - Hà Nội.</t>
  </si>
  <si>
    <t>Số 16 M4 Tt6 - Bắc Linh Đàm - Đại Kim - Hoàng Mai</t>
  </si>
  <si>
    <t>Ch 20 - Tòa Ch20 , Tòa C Kđt Kim Văn - Kim Lũ - Đại Kim - Hoàng Mai</t>
  </si>
  <si>
    <t>Vimcom Phan Văn Trị</t>
  </si>
  <si>
    <t>29/2 Đường Số 14, Thủ Đức</t>
  </si>
  <si>
    <t>59/1 Huỳnh Tấn Phát</t>
  </si>
  <si>
    <t>290/69 Nơ Trang Long</t>
  </si>
  <si>
    <t>6/5A Tổ 2 Khu Hố Đồng Nai,P. Hóa An, Tp Biên Hòa, Dnai</t>
  </si>
  <si>
    <t>861/139/17 Đường Trần Xuân Soạn, Quận 7</t>
  </si>
  <si>
    <t>166 Đường 138, P. Tân Phú, Thủ Đức</t>
  </si>
  <si>
    <t>137/13 Ddht, P Đông Hưng Thuận, Quận 12</t>
  </si>
  <si>
    <t>Số 8 Nguyễn Khắc Viện, P. Phú Mỹ Hưng, Quận 7</t>
  </si>
  <si>
    <t>'69 Tân Lập, Bcons Miền Đông, Shophouse 05</t>
  </si>
  <si>
    <t>'356 Lê Quang Sung, P6,Q6</t>
  </si>
  <si>
    <t>Thị Trấn Thanh Thuy , Tinh Phú Thọ</t>
  </si>
  <si>
    <t>Tân Lập- Bduong</t>
  </si>
  <si>
    <t>54/22/33 Bạch Đằng, Quận Tân Bình</t>
  </si>
  <si>
    <t>3B Đại Từ</t>
  </si>
  <si>
    <t>Sảnh C- 423 Minh Khai</t>
  </si>
  <si>
    <t>Sảnh B- 423 Nguyễn Thị Minh Khai</t>
  </si>
  <si>
    <t>Liền Kề 4-5 Chung Cư Tân Phúc,P. Vinh Tân, Tp Vinh</t>
  </si>
  <si>
    <t xml:space="preserve"> 47 Nguyễn Tuân</t>
  </si>
  <si>
    <t>Park 2, Times</t>
  </si>
  <si>
    <t>89 Hoàng Quốc Việt-Q7</t>
  </si>
  <si>
    <t>198/25 Đoàn Văn Bơ,Q4</t>
  </si>
  <si>
    <t>E7/125A Đường Thế Lữ, Bchanh'</t>
  </si>
  <si>
    <t>357/59/3N Hậu Giang,Q6</t>
  </si>
  <si>
    <t>58A/1 Cách Mạng Tháng 8, P. Quyết Thắng, Biên Hòa</t>
  </si>
  <si>
    <t>Nhà Bè</t>
  </si>
  <si>
    <t>Bình Tân</t>
  </si>
  <si>
    <t>Quận 2</t>
  </si>
  <si>
    <t>Thủ Đức</t>
  </si>
  <si>
    <t>43 Nguyễn Thái Học-Hanoi</t>
  </si>
  <si>
    <t>319/B1 Phường 25, Đường 17 Thuận An, Bình Dương</t>
  </si>
  <si>
    <t>Quận 7</t>
  </si>
  <si>
    <t>Quận 10</t>
  </si>
  <si>
    <t>Bình Thạnh</t>
  </si>
  <si>
    <t>Số 8 Ngõ  44 Đường Núi Đôi</t>
  </si>
  <si>
    <t>Hà Nội</t>
  </si>
  <si>
    <t>87 Lĩnh Nam</t>
  </si>
  <si>
    <t>Số 40, Tổ 25 Tt Đông Anh</t>
  </si>
  <si>
    <t>172 Nguyễn Biểu, Q5</t>
  </si>
  <si>
    <t>Sảnh C 423 Minh Khai</t>
  </si>
  <si>
    <t>Aeoncitmart Bca</t>
  </si>
  <si>
    <t>11 Đào Xuyên</t>
  </si>
  <si>
    <t xml:space="preserve"> Cây Xăng Sen Phương , Cách Ngã Tư Cổng Ô ( Đường 32) 800M Sđt 0337920865</t>
  </si>
  <si>
    <t>Cửa Hàng Bình Điền Quận 1</t>
  </si>
  <si>
    <t>Tt Thanh Thuy, Tỉnh Phú Thọ</t>
  </si>
  <si>
    <t>Q7 Trần Xuân Soạn</t>
  </si>
  <si>
    <t>Ba Đình ,Q8</t>
  </si>
  <si>
    <t>Phạm Thế Hiển Q8</t>
  </si>
  <si>
    <t xml:space="preserve">Hà Nội Giao </t>
  </si>
  <si>
    <t>Anh Ngọc Đã Nhận Ck Ngày 04/01/2022</t>
  </si>
  <si>
    <t>Anh Ngọc Đã Nhận Ck Ngày 10/01/2022</t>
  </si>
  <si>
    <t>Anh Ngọc Đã Nhận Ck Ngày 06-01-2022</t>
  </si>
  <si>
    <t>Anh Ngọc Đã Nhận Chuyển Khoản Ngày 06-01-2022, Thanh Toán Tiền Mặt</t>
  </si>
  <si>
    <t>Anh Ngọc Đã Nhận Ck Ngày 10-01-2022</t>
  </si>
  <si>
    <t>Anh Ngọc Đã Nhận Ck 07-01-2022( Số Tiền 8.300.000)</t>
  </si>
  <si>
    <t>Anh Ngọc Đã Nhận Ck Ngày 08-01-2022</t>
  </si>
  <si>
    <t>Anh Thạch Thu Tiền Ngày 14-01-2022</t>
  </si>
  <si>
    <t>Hùng Nộp Anh Thạch Ngày 13-01</t>
  </si>
  <si>
    <t>Tâm Nộp Cho Anh Thạch Ngày 13-01-2022</t>
  </si>
  <si>
    <t>Thu Tiền Mặt, Ok Anh Ngọc Đã Nhận Anh Thực Giao Ngày 13-01</t>
  </si>
  <si>
    <t>Mã Xuất Thành Nghia, Anh Đảng Nộp Cho Anh Thạch Rùi, Hđ 7647, Thu Tiền Mặt</t>
  </si>
  <si>
    <t>Khang Nộp Cho Anh Thạch Ngày 15-01-2022</t>
  </si>
  <si>
    <t>Thu Tiền Lun</t>
  </si>
  <si>
    <t>Mã Xuất Hđ :Ctttm Farm, Hđ 8029, Anh Ngọc Đã Nhận Ck 21-01-2022</t>
  </si>
  <si>
    <t>Mã Xuất Hđ :Ctttm Farm, Hđ 8028, Anh Ngọc Đã Ck Ngày 21-01-2022</t>
  </si>
  <si>
    <t>Ok Hđ 8058</t>
  </si>
  <si>
    <t>Anh Ngọc Đã Nhận Ck Ngày 18-01-2022</t>
  </si>
  <si>
    <t>Anh Ngọc Nhận Ck Ngày 19-01-2022</t>
  </si>
  <si>
    <t>Đã Ck Anh Ngoc Ngày 25-01-2022</t>
  </si>
  <si>
    <t>Ck Anh Ngọc</t>
  </si>
  <si>
    <t>Ok Pnk</t>
  </si>
  <si>
    <t>Anh Thạch Thu Tiền Rùi</t>
  </si>
  <si>
    <t>Anh Ngọc Đã Nhận Ck Ngày 22-01-2022</t>
  </si>
  <si>
    <t>Anh Ngọc Đã Nhận Ck Ngày 29-01-2022</t>
  </si>
  <si>
    <t>Ok Hđ 9318, Hđ 9318, Ck 7% Cố Định, Mã Xuat Hđ : Hienluong</t>
  </si>
  <si>
    <t>Ok Hđ 9703, Hđ 9703</t>
  </si>
  <si>
    <t>Ok Hđ 9724, Anh Ngọc Đã Nhận Ck Ngày 27-01-2022, Hd 9724</t>
  </si>
  <si>
    <t xml:space="preserve">Anh Ngọc Đã Nhận Ck Ngày 29-01-2022 </t>
  </si>
  <si>
    <t>Thanh Toán Tiền Mặt</t>
  </si>
  <si>
    <t>Hdd 10332</t>
  </si>
  <si>
    <t>Chị Phương Đã Ck Cho Anh Ngọc Đã Nhận Ck Ngày 27-01</t>
  </si>
  <si>
    <t>Đã Ck Anh Ngọc Nhận Ngày 29-01-2022</t>
  </si>
  <si>
    <t>Hđ 10417, Ok Khang Nộp Anh Thạch Nhận Rùi</t>
  </si>
  <si>
    <t>Anh Ngọc Đã Nhận Ck 28-01-2022</t>
  </si>
  <si>
    <t>CK Cố Định 4%, HĐ 0010404, 28/01/2022</t>
  </si>
  <si>
    <t>CK Cố Định 4% HĐ 0007711, 15/01/2022</t>
  </si>
  <si>
    <t xml:space="preserve">CÔNG NỢ QUÁN, KHÁCH LẺ </t>
  </si>
  <si>
    <t>Hỗ Trợ Intimex Đà Nẵng Ctkm Sinh Nhật</t>
  </si>
  <si>
    <t>Đã thanh toán 09/03/2022</t>
  </si>
  <si>
    <t>Đã thanh toán 18/02/2022</t>
  </si>
  <si>
    <t>Đã thanh toán 13/01/2022</t>
  </si>
  <si>
    <t>Đã thanh toán 22/01/2022</t>
  </si>
  <si>
    <t>Đã thanh toán 21/02/2022</t>
  </si>
  <si>
    <t>VOUCHER</t>
  </si>
  <si>
    <t xml:space="preserve">ĐÃ CK ANH NGỌC </t>
  </si>
  <si>
    <t>ĐÃ CK ANH NGỌC 14/1/2022</t>
  </si>
  <si>
    <t>Hỏi Tâm sales</t>
  </si>
  <si>
    <t>Đã CK anh thạch nhận ngày 02-03-2022</t>
  </si>
  <si>
    <t>29/5 Đường Số 14 , Linh Đông , Thủ Đức</t>
  </si>
  <si>
    <t>Đã thanh toán 03/01/2022</t>
  </si>
  <si>
    <t>Đã thanh toán 07/01/2022</t>
  </si>
  <si>
    <t>Đã thanh toán ngày 27/01/2022</t>
  </si>
  <si>
    <t xml:space="preserve">Đã thanh toán </t>
  </si>
  <si>
    <t>Đã thanh toán 06/01/2022</t>
  </si>
  <si>
    <t>Đã thanh toán 10/01/2022</t>
  </si>
  <si>
    <t>Còn lại</t>
  </si>
  <si>
    <t>Thu thêm</t>
  </si>
  <si>
    <t>Big C Âu Cơ</t>
  </si>
  <si>
    <t>Đã thanh toán 15/01/2022</t>
  </si>
  <si>
    <t>Ghi chú</t>
  </si>
  <si>
    <t>381 Thống Nhất, Quận Gò Vấp</t>
  </si>
  <si>
    <t>Đã thanh toán 17/03/2022</t>
  </si>
  <si>
    <t>CK ngày 17/03/2022, TK9999585858 Anh Ngọc</t>
  </si>
  <si>
    <t>Thực Phẩm Sạch Only Fruit Chị Vui Sđt : 0968508638</t>
  </si>
  <si>
    <t>Chị Hồng Lan</t>
  </si>
  <si>
    <t>Quán Ven Sông</t>
  </si>
  <si>
    <t>Kiều Oanh</t>
  </si>
  <si>
    <t>Đức Thắng Big C Âu Cơ</t>
  </si>
  <si>
    <t>Khách Lẽ Tới Công Ty Mua</t>
  </si>
  <si>
    <t>Trần Ngọc Yến Vy</t>
  </si>
  <si>
    <t>Nguyễn Thành Nhân</t>
  </si>
  <si>
    <t>Pham Ấn</t>
  </si>
  <si>
    <t>Ttfram 87 Lĩnh Nam</t>
  </si>
  <si>
    <t>Cầm Sdt: 0963.737126</t>
  </si>
  <si>
    <t>Hàng Tặng Cho Coopmart Bình Tân 2( Hàng Hộp Quà Cận Hạn, Hết Date)</t>
  </si>
  <si>
    <t>Khách Lẽ Tới Cty Mua</t>
  </si>
  <si>
    <t>Shop Chị Hà Hà Nội Giao</t>
  </si>
  <si>
    <t>Ttfram Sảnh B</t>
  </si>
  <si>
    <t>Ready Mart-Tòa C Kvkl</t>
  </si>
  <si>
    <t>Cn3- Tòa B Kvkl</t>
  </si>
  <si>
    <t>Cn5- Thông Tấn Xã</t>
  </si>
  <si>
    <t>Cn2- Bắc Linh Đàm</t>
  </si>
  <si>
    <t>Võ Thị Thúy Hằng</t>
  </si>
  <si>
    <t>Trần Thị Mười</t>
  </si>
  <si>
    <t>Tuyết Nhung</t>
  </si>
  <si>
    <t>Tổ 8 Khu 5, Mông Dương, Cẩm Phả Quảng Ninh</t>
  </si>
  <si>
    <t>Sđt : 032.8566.733</t>
  </si>
  <si>
    <t>Lê Văn Lương ,Q7</t>
  </si>
  <si>
    <t>Huỳnh Tấn Phát, Nhà Bè</t>
  </si>
  <si>
    <t>17B Đường 19, Kp1, Q2</t>
  </si>
  <si>
    <t>Sđt : 02743808581</t>
  </si>
  <si>
    <t>194 Hoàng Công Chất, Phú Diễn, Nam Từ Liêm , Cầu Giấy</t>
  </si>
  <si>
    <t>449/5 Nơ Trang Long, Bình Thạnh</t>
  </si>
  <si>
    <t>891/37 Nguyễn Kiệm, Go Vấp</t>
  </si>
  <si>
    <t>Anh Ngọc Đã Nhận Ck Ngày 9-2-2022, Hđ 10760 Vì Sai Thông Tinh Xlaij Hđ 10762, Hà Nội Giao, Mã Xuất Cla</t>
  </si>
  <si>
    <t>Có Voucher</t>
  </si>
  <si>
    <t>Anh Đảng Giao Và Nộp Cho Anh Thạch Ngày 11-02-2022</t>
  </si>
  <si>
    <t>Đã Nhận Voucher Chỉ Gửi Quà</t>
  </si>
  <si>
    <t>Anh Thạch Đã Thu</t>
  </si>
  <si>
    <t>Đã Ck Anh Ngọc Ngày 17-02-2022</t>
  </si>
  <si>
    <t>Thanh toán 
(Đơn hàng)</t>
  </si>
  <si>
    <t>HD0010765, 09/02/2022</t>
  </si>
  <si>
    <t>HD0010766, 09/02/2022</t>
  </si>
  <si>
    <t>HD0010761, 09/02/2022</t>
  </si>
  <si>
    <t>HD0010763, 09/02/2022</t>
  </si>
  <si>
    <t>Anh Ngọc Đã Nhận Ck Ngày 16-02-2022</t>
  </si>
  <si>
    <t>HD0010764, 09/02/2022</t>
  </si>
  <si>
    <t>Anh Ngọc Đã Nhận Ck Ngày 17-02-2022</t>
  </si>
  <si>
    <t>Anh Ngọc Đã Nhận Ck Ngày 27-02-2022</t>
  </si>
  <si>
    <t>Anh Ngọc Đã Nhận Ck Ngày 10-02-2022</t>
  </si>
  <si>
    <t>Anh Ngọc Đã Nhận Ck Ngày 09-02-2022</t>
  </si>
  <si>
    <t>HD0010762, 09/02/2022</t>
  </si>
  <si>
    <t>Anh ngọc đã nhận ck ngày 21-02-2022</t>
  </si>
  <si>
    <t>Anh ngọc đã nhận ck ngày 19-2-2022</t>
  </si>
  <si>
    <t>HD0012676, 16/02/2022</t>
  </si>
  <si>
    <t>HD0012748, 15/02/2022</t>
  </si>
  <si>
    <t>Hà Nội giao, Mã Xuất Hienluong, Ck7% Cố Định</t>
  </si>
  <si>
    <t>Anh ngọc đã nhận ck ngày 02-03-2022</t>
  </si>
  <si>
    <t>HD0012768, 16/02/2022</t>
  </si>
  <si>
    <t>HD0012798, 16/02/2022</t>
  </si>
  <si>
    <t>TÂM NỘP ANH THẠCH RÙI</t>
  </si>
  <si>
    <t>HD0012804, 16/02/2022</t>
  </si>
  <si>
    <t>Khách của Tâm</t>
  </si>
  <si>
    <t>Không thu tiền</t>
  </si>
  <si>
    <t>Chốt công nợ, thanh toán ck ngày 05 hàng tháng</t>
  </si>
  <si>
    <t>HD0013032, 18/02/2022</t>
  </si>
  <si>
    <t>HD0013034, 18/02/2022</t>
  </si>
  <si>
    <t>Đã Ck Anh Ngọc Ngày 21-02-2022</t>
  </si>
  <si>
    <t xml:space="preserve">Hùng nộp anh Thạch </t>
  </si>
  <si>
    <t>Đã Ck Anh Ngọc Ngày 27-02-2022</t>
  </si>
  <si>
    <t>HD0013318, 22/02/2022</t>
  </si>
  <si>
    <t>HD0013318, 25/02/2022</t>
  </si>
  <si>
    <t>Anh Ngọc Đã Nhận Ck 24-02-2022( St 10.782.000 Nhưng  Trừ Chân Gà Sốt Cay 4 Túi X93110=372000 Và Chân Giò 300G 1 Tui X75340=75000--Tổng Ck 10.335.000)</t>
  </si>
  <si>
    <t>OK PNK</t>
  </si>
  <si>
    <t>Anh Ngọc đã nhận ck ngày 04-03-2022</t>
  </si>
  <si>
    <t>HD0014298, 26/02/2022</t>
  </si>
  <si>
    <t>HD0014360, 28/02/2022</t>
  </si>
  <si>
    <t>Đã thanh toán 11/02/2022</t>
  </si>
  <si>
    <t>Đã thanh toán 17/02/2022</t>
  </si>
  <si>
    <t>Đã thanh toán 22/02/2022</t>
  </si>
  <si>
    <t>Đã thanh toán ngày 05/03/2022</t>
  </si>
  <si>
    <t>Tháng 02/2022</t>
  </si>
  <si>
    <t>Đã Ck Anh Ngọc Ngày 02-03-2022</t>
  </si>
  <si>
    <t>Hà Nội Giao</t>
  </si>
  <si>
    <t>Anh Ngọc Đã Nhận Ck Ngày 07-03-2022</t>
  </si>
  <si>
    <t>Anh Thạch Thu Rùi, Tâm Giao</t>
  </si>
  <si>
    <t>Anh Ngọc Đã Nhận Ck Ngày 10-03-2022</t>
  </si>
  <si>
    <t>Anh Ngọc Nhận Ck Ngày 12-03-2022 Stien 650.000</t>
  </si>
  <si>
    <t>Có Voucher/200K</t>
  </si>
  <si>
    <t>Tâm Nộp Cho Anh Thạch Rùi</t>
  </si>
  <si>
    <t>Có Voucher/100K</t>
  </si>
  <si>
    <t>Có Voucher/400K</t>
  </si>
  <si>
    <t>Có Voucher/500K</t>
  </si>
  <si>
    <t xml:space="preserve">Tâm Giao Và Thanh Toán Cho Anh Thạch Lun </t>
  </si>
  <si>
    <t xml:space="preserve">Hđ 2803, Thanh Toán Cuối Tháng </t>
  </si>
  <si>
    <t>Có Voucher/300K</t>
  </si>
  <si>
    <t>194 Hoàng Công Chất, Phú Diễn , Cầu Giấy</t>
  </si>
  <si>
    <t>Ttfram Sảnh C</t>
  </si>
  <si>
    <t>Thực Phẩm Sạch Only Fruit - Sđt : 0968508638 Chị Vui</t>
  </si>
  <si>
    <t>Nbao Tran</t>
  </si>
  <si>
    <t>Đơn Hàng Khách Lẽ Hà Nội</t>
  </si>
  <si>
    <t>Quán Aga</t>
  </si>
  <si>
    <t>Khách Lẽ Tới Công Ty Mua(Coopmart Lý Thường Kiệt)</t>
  </si>
  <si>
    <t>Hàng Tặng Khách Chị Thơm</t>
  </si>
  <si>
    <t>Trần Văn Cước</t>
  </si>
  <si>
    <t>Chị Loan Coopmart Hòa Bình</t>
  </si>
  <si>
    <t>Chị Thanh</t>
  </si>
  <si>
    <t>Than Ai Le</t>
  </si>
  <si>
    <t>Chị Trinh</t>
  </si>
  <si>
    <t>Phương( Khách Của Tâm Sale)</t>
  </si>
  <si>
    <t>Số Lượng Hàng Mất Bên Vận Chuyển Tàu Hàng Vào Sài Gòn</t>
  </si>
  <si>
    <t>Tin Tin Market (Mỹ Duyên)</t>
  </si>
  <si>
    <t>Cửa Hàng Bình Điền</t>
  </si>
  <si>
    <t>Trần Ấm Vân</t>
  </si>
  <si>
    <t>Khách Anh Tân</t>
  </si>
  <si>
    <t>93/2A Nơ Trang Long, Bthanh</t>
  </si>
  <si>
    <t>2A Đại Từ</t>
  </si>
  <si>
    <t>Cf Nguyễn Cửu Đàm</t>
  </si>
  <si>
    <t>1013 Hoàng Sa, Q3</t>
  </si>
  <si>
    <t>Xóm 3 Cổ Điền, Hải Bùi Đông Anh</t>
  </si>
  <si>
    <t>Sảnh Park 2 Time City</t>
  </si>
  <si>
    <t>72/24 Phan Đăng Lưu, Phường 5, Phú Nhuận, Thành Phố Hồ Chí Minh</t>
  </si>
  <si>
    <t>Cf Bùi Thế Mỹ</t>
  </si>
  <si>
    <t>907/4B Lò Gốm, Quận 6</t>
  </si>
  <si>
    <t>866/2/1 Quốc Lộ 13, Thủ Đức</t>
  </si>
  <si>
    <t>231 Nguyễn Thị Định, Thuduc</t>
  </si>
  <si>
    <t>Long Xuyên, An Giang</t>
  </si>
  <si>
    <t xml:space="preserve"> Tầng 1, Toà A, Chung Cư Gold Season, Số 47 Nguyễn Tuân, Thanh Xuân, Hà Nội</t>
  </si>
  <si>
    <t>350/38/9 Nguyễn Văn Lượng, Phường 16, Quận Gò Vấp</t>
  </si>
  <si>
    <t>Chung Cư The Sun Avenue, 28 Mai Chí Thọ, Q2</t>
  </si>
  <si>
    <t>Quận 1</t>
  </si>
  <si>
    <t>102/6 Trần Khắc Chân, P. Tân Định,Q 1</t>
  </si>
  <si>
    <t>Tổ 8, Khu 5 Mông Dương, Cẩm Phả, Tỉnh Quảng Ninh</t>
  </si>
  <si>
    <t>229 Gò Dưa, Phường Tam Bình, Tp Thủ Đưc</t>
  </si>
  <si>
    <t>HD9703, 24/01/2022 (Lấy thêm 1 giò tay nấm hương 111k không láy hóa đơn)</t>
  </si>
  <si>
    <t>Đã thanh toán 24/03/2022 TK Anh Ngọc</t>
  </si>
  <si>
    <t>Số tiền</t>
  </si>
  <si>
    <t>Tháng 03/2022</t>
  </si>
  <si>
    <t>WOWMART</t>
  </si>
  <si>
    <t xml:space="preserve">NHÀ HÀNG Q1 </t>
  </si>
  <si>
    <t xml:space="preserve">KHÁCH LẺ </t>
  </si>
  <si>
    <t>24E/12 cây sung, phường 14, quận 8</t>
  </si>
  <si>
    <t>Khách Tới Công Ty Mua - 'Trương Ngọc Thảo</t>
  </si>
  <si>
    <t>TT 09/03/2022</t>
  </si>
  <si>
    <t>Mail 28/03/22</t>
  </si>
  <si>
    <t>CÓ VOUCHER</t>
  </si>
  <si>
    <t>Sibafood</t>
  </si>
  <si>
    <t xml:space="preserve">Khách lẻ </t>
  </si>
  <si>
    <t xml:space="preserve">Hỏi Thạch </t>
  </si>
  <si>
    <t>Hỏi Thạch</t>
  </si>
  <si>
    <t>L</t>
  </si>
  <si>
    <t>K</t>
  </si>
  <si>
    <t>D</t>
  </si>
  <si>
    <t>HOA
HONG</t>
  </si>
  <si>
    <t>HN</t>
  </si>
  <si>
    <t>TP</t>
  </si>
  <si>
    <t>V</t>
  </si>
  <si>
    <t>CÔNG NỢ COOP THU TIỀN</t>
  </si>
  <si>
    <t xml:space="preserve">Ghi chú </t>
  </si>
  <si>
    <t>Thanh toán</t>
  </si>
  <si>
    <t xml:space="preserve">Số tiền </t>
  </si>
  <si>
    <t>Coopfood - Trang Trần</t>
  </si>
  <si>
    <t>Anh Ngọc Đã Nhận Ck Ngày 2-03-2022</t>
  </si>
  <si>
    <t>KHÁCH CỦA TÂM</t>
  </si>
  <si>
    <t>Ttfram</t>
  </si>
  <si>
    <t>Anh Linh-Chung Cư Era Đức Khải Đường 15B P. Phú Mỹ, Quận 7</t>
  </si>
  <si>
    <t>Ngọc Thảo-24E/12 Cây Sung, P.14, Quận 8</t>
  </si>
  <si>
    <t>Womart-54/22/33 Bạch Đằng, Quận Tân Bình</t>
  </si>
  <si>
    <t>Hđ 0027, Ck Cố Định 4%</t>
  </si>
  <si>
    <t>Anh Ngọc Đã Nhận Ck Ngày 08-03-2022, Hđ 0057 Hủy Vì Hk Có Giò Tai Nấm Xlaij Hđ 0059</t>
  </si>
  <si>
    <t>Kiều Trinh-85/10 Nguyễn Đình Chiểu, Quận Phú Nhuận</t>
  </si>
  <si>
    <t>Nguyễn Đình Tiến-141/31/5A Lê Đức Thọ, Quận Gò Vấp</t>
  </si>
  <si>
    <t>Cường Tài Xế Anh Lâm-1098 Quốc Lộ 1A, Bình Tân</t>
  </si>
  <si>
    <t>Thực Phẩm Sạch Only Fruit - Sđt : 0968508638 Chị Vui-Toổ 8, Khu 5 Mông Dương, Cẩm Phả, Quảng Ninh</t>
  </si>
  <si>
    <t>Hn Giao, Anh Ngọc Đã Nhận Ck Ngày 15-03-2022-Hđ 00489</t>
  </si>
  <si>
    <t>Đơn Khách Lẽ - Lan 5679- 0948006898</t>
  </si>
  <si>
    <t>Hn Giao, Anh Ngọc Đã Nhận Ck Ngày 13-03-2022-Hđ 00924</t>
  </si>
  <si>
    <t>Hn Giao, Hđ925</t>
  </si>
  <si>
    <t>69 Tân Lập, Bcons Miền Đông, Shophouse 05</t>
  </si>
  <si>
    <t>, Hd1769, Hà Nội Giao</t>
  </si>
  <si>
    <t>Anh Ngọc Nhận Ck Ngày 19-03-2022, Hd1770, Hà Nội Giao</t>
  </si>
  <si>
    <t>Hóc Môn</t>
  </si>
  <si>
    <t>Anh Ngọc Đã Nhận Ck Ngày 17-03-2022, Gởi Chành Xe Hùng Cường</t>
  </si>
  <si>
    <t>Anh Ngọc Nhận Ck Ngày 19-03-2022, Hà Nội Giao</t>
  </si>
  <si>
    <t>Anh Ngọc Đã Nhận Ck Ngày 22-03-2022</t>
  </si>
  <si>
    <t>Hùng Giao, Hd3016</t>
  </si>
  <si>
    <t xml:space="preserve">Anh Ngọc Nhận Ck Ngày 22-03-2022 Stien 11542, </t>
  </si>
  <si>
    <t>Ttfram Sảnh G 378K</t>
  </si>
  <si>
    <t>Anh Gnocj Đã Nhận Ck Ngày 30-03-2022,  Hd: 3226</t>
  </si>
  <si>
    <t>Hàng Mẫu Gửi Co.Op</t>
  </si>
  <si>
    <t>Hàng Thử Mẫu Chị Thơm Gửi</t>
  </si>
  <si>
    <t xml:space="preserve">Hàng Gửi  Mẫu Co.Op </t>
  </si>
  <si>
    <t>Số Đường Phan Đình Phùng, P. Nam Hà, Tp Hà Tĩnh</t>
  </si>
  <si>
    <t>Số 5 Ngách 42/28 Phố Triều Khúc, Thanh Xuân, Hn</t>
  </si>
  <si>
    <t>Chị Thơm Tặng Khách</t>
  </si>
  <si>
    <t>Anh Ngọc Nhận Ck Ngày 26-03-2022</t>
  </si>
  <si>
    <t>Hùng Nộp Anh Thạch Rùi</t>
  </si>
  <si>
    <t>Khách Lẽ</t>
  </si>
  <si>
    <t>Siêu Thị Phú Sơn - 0972.811.687 Cẩm Nhung</t>
  </si>
  <si>
    <t>St Phú Sơn, Kỳ Liên, Kỳ Anh, Hà Tĩnh</t>
  </si>
  <si>
    <t>Thach Nguyen Van</t>
  </si>
  <si>
    <t>Anh Ngọc Nahank Ck Ngày 31-03-2022, Hđ 4684, Hn Giao</t>
  </si>
  <si>
    <t>Womart</t>
  </si>
  <si>
    <t>Hđ 4730</t>
  </si>
  <si>
    <t>Ttfram - Lý Thường Kiệt</t>
  </si>
  <si>
    <t>TỔNG CỘNG</t>
  </si>
  <si>
    <t>DANH MỤC</t>
  </si>
  <si>
    <t>Tháng 04/2022</t>
  </si>
  <si>
    <t>VEN SÔNG</t>
  </si>
  <si>
    <t>TTFRAM</t>
  </si>
  <si>
    <t>PARK 2 TIME CITY</t>
  </si>
  <si>
    <t>632 PHẠM VĂN CHIÊU, QUẬN GÒ VẤP</t>
  </si>
  <si>
    <t>SIÊU THỊ MART DE FAIFO- SĐT: 0947 604 608 (Liên)</t>
  </si>
  <si>
    <t xml:space="preserve"> Tầng 1, Toà A, Chung cư Gold Season, số 47 Nguyễn Tuân, Thanh Xuân, Hà Nội</t>
  </si>
  <si>
    <t>SẢNH C</t>
  </si>
  <si>
    <t>87 LĨNH NAM</t>
  </si>
  <si>
    <t>QUÁN AGA</t>
  </si>
  <si>
    <t>READY MART-TÒA C KVKL</t>
  </si>
  <si>
    <t>minh giao thu tien rùi</t>
  </si>
  <si>
    <t xml:space="preserve"> OK HD;5698</t>
  </si>
  <si>
    <t>ANH NGỌC ĐÃ NHẬN CK NGÀY 13-04-2022 SỐ TIỀN 4.306.000</t>
  </si>
  <si>
    <t>READY MART CN3- TÒA B KVKL</t>
  </si>
  <si>
    <t>CN5- THÔNG TẤN XÃ</t>
  </si>
  <si>
    <t>TTM FARM</t>
  </si>
  <si>
    <t>SẢNH B</t>
  </si>
  <si>
    <t>CẦM SDT: 0963.737126</t>
  </si>
  <si>
    <t>194 HOÀNG CÔNG CHẤT, PHÚ DIỄN, NAM TỪ LIÊM , CẦU GIẤY</t>
  </si>
  <si>
    <t>QUÁN HÀN QUỐC- BÌNH DƯƠNG</t>
  </si>
  <si>
    <t>OK HD: 7067</t>
  </si>
  <si>
    <t>CHỊ  THẮM  - 0911.893.712</t>
  </si>
  <si>
    <t>SIÊU THỊ PHÚ SƠN - 0972.811.687 CẨM NHUNG</t>
  </si>
  <si>
    <t>ST PHÚ SƠN, KỲ LIÊN, KỲ ANH, HÀ TĨNH</t>
  </si>
  <si>
    <t>anh ngọc đã nhận ck ngày 13-04-2022</t>
  </si>
  <si>
    <t>BẠN AN- SĐT: 0913958716</t>
  </si>
  <si>
    <t>THU TIỀN LUN, CTISHIDA1:  MÃ XUẤT HĐ, KHÁCH LẺ CỦA TÂM SALES</t>
  </si>
  <si>
    <t>QUÁN HƯƠNG BẮC</t>
  </si>
  <si>
    <t>3A ĐẠI TỪ</t>
  </si>
  <si>
    <t>hđ 7831, anh ngọc nhận ck ngày 169-04-2022</t>
  </si>
  <si>
    <t>SẢNH PARK 2 TIMES CITY</t>
  </si>
  <si>
    <t>HÀ NỘI GIAO, HĐ 8126, ANH NGỌC ĐÃ NHẬN CK NGÀY 22-04-2022</t>
  </si>
  <si>
    <t>OK HD: 8495</t>
  </si>
  <si>
    <t>OK HD: 9139, ANH NGỌC NHẬN CK NGÀY 25-05-2022</t>
  </si>
  <si>
    <t>SẢNH PARK 2 TIME CITY</t>
  </si>
  <si>
    <t>ANH NGỌC NHẬN CK NGÀY 25-04-2022, HĐ 9465, HÀ NỘI GIAO</t>
  </si>
  <si>
    <t>NGA PHAM  ST NGUYỄN VĂN CỪ</t>
  </si>
  <si>
    <t>356 LÊ QUANG ĐỊNH, QUẬN 6, TP HCM</t>
  </si>
  <si>
    <t>HĐ 9476, CK CỐ ĐỊNH 5%, MÃ XUẤT HĐ SIEUTHITHANHNGHIA, THU TIỀN MẶT ANH ĐẢNG NỘP CHO ANH THẠCH</t>
  </si>
  <si>
    <t>ANH NGỌC CK NGÀY 27-04-2022, HD 9486, HÀ NỘI GIAO</t>
  </si>
  <si>
    <t>QUÁN CÒN NỢ MÌNH 80K ANH ĐẢNG GIAO</t>
  </si>
  <si>
    <t>SÀI GON MART- HUỲNH ĐỨC HUY</t>
  </si>
  <si>
    <t>SHOP MP3-1,02 BLOCK MP3 KHU ĐÔ THỊ MIZUKI PARK, BÌNH HƯNG</t>
  </si>
  <si>
    <t>ANH NGỌC NHẬN CK NGÀY 03-05-2022( GỒM 2 ĐƠN: 4858908), cố định 5%, HĐ 10077, MAXUAT: CTSGMART1, KHÁCH CỦA TÂM</t>
  </si>
  <si>
    <t>TTFRAM 87 LĨNH NAM</t>
  </si>
  <si>
    <t>TTFRAM PARK 2 TIMES</t>
  </si>
  <si>
    <t>OK HD: 10459, HÀ NỘI GIAO</t>
  </si>
  <si>
    <t xml:space="preserve">OK HD10458, HÀ NỘI GIAO </t>
  </si>
  <si>
    <t>ANH NGỌC NHẬN CK NGÀY 02-05-2022</t>
  </si>
  <si>
    <t>ANH HOÀNG LỚN CÔNG TY MUA TÂM SALE BÁN</t>
  </si>
  <si>
    <t>KHÁCH LẼ TỚI CÔNG TY MUA</t>
  </si>
  <si>
    <t>KHÁCH TÂM SALE</t>
  </si>
  <si>
    <t>ĐÃ THU TIỀN TÂM THU</t>
  </si>
  <si>
    <t>KHÁCH LỄ CỦA TÂM SALE GỬI CHÁNH XE TÔ CHÂU</t>
  </si>
  <si>
    <t>NHẬN CK RÙI</t>
  </si>
  <si>
    <t>OK HD: 4958, TRẢ HÀNG 3 GIÒ TAI NẤM</t>
  </si>
  <si>
    <t>CHỊ THU HƯƠNG, SĐT: 0977514499</t>
  </si>
  <si>
    <t>OK HD: 6031, anh ngọc nhận ck ngày 13-04-2022</t>
  </si>
  <si>
    <t>OK HD: 6723</t>
  </si>
  <si>
    <t>HH3 ĐẠI TỪ</t>
  </si>
  <si>
    <t>Tháng 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</si>
</sst>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sz val="12"/>
      <name val="VNI-Times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/>
    <xf numFmtId="164" fontId="8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64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1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4" fontId="4" fillId="0" borderId="0" xfId="1" applyNumberFormat="1" applyFont="1" applyFill="1" applyBorder="1"/>
    <xf numFmtId="164" fontId="1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10" fillId="0" borderId="0" xfId="0" applyFont="1" applyFill="1"/>
    <xf numFmtId="164" fontId="10" fillId="0" borderId="0" xfId="1" applyNumberFormat="1" applyFont="1" applyFill="1"/>
    <xf numFmtId="164" fontId="9" fillId="0" borderId="0" xfId="1" applyNumberFormat="1" applyFont="1" applyFill="1"/>
    <xf numFmtId="164" fontId="10" fillId="0" borderId="0" xfId="0" applyNumberFormat="1" applyFont="1" applyFill="1"/>
    <xf numFmtId="164" fontId="9" fillId="0" borderId="0" xfId="1" applyNumberFormat="1" applyFont="1" applyFill="1" applyBorder="1"/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1" xfId="0" applyFont="1" applyBorder="1"/>
    <xf numFmtId="0" fontId="15" fillId="0" borderId="0" xfId="0" applyFont="1" applyFill="1" applyBorder="1" applyAlignment="1">
      <alignment horizontal="center"/>
    </xf>
    <xf numFmtId="0" fontId="11" fillId="0" borderId="1" xfId="0" applyFont="1" applyFill="1" applyBorder="1" applyAlignment="1"/>
    <xf numFmtId="164" fontId="9" fillId="0" borderId="1" xfId="0" applyNumberFormat="1" applyFont="1" applyFill="1" applyBorder="1"/>
    <xf numFmtId="164" fontId="9" fillId="0" borderId="0" xfId="0" applyNumberFormat="1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11" fillId="0" borderId="1" xfId="0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 vertical="center"/>
    </xf>
    <xf numFmtId="37" fontId="11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/>
    <xf numFmtId="0" fontId="13" fillId="0" borderId="0" xfId="0" applyFont="1" applyFill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4" fillId="0" borderId="1" xfId="0" applyFont="1" applyFill="1" applyBorder="1"/>
    <xf numFmtId="164" fontId="14" fillId="0" borderId="0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11" fillId="0" borderId="1" xfId="1" applyNumberFormat="1" applyFont="1" applyFill="1" applyBorder="1"/>
    <xf numFmtId="164" fontId="9" fillId="0" borderId="1" xfId="0" applyNumberFormat="1" applyFont="1" applyFill="1" applyBorder="1" applyAlignment="1">
      <alignment horizontal="left"/>
    </xf>
    <xf numFmtId="16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left"/>
    </xf>
    <xf numFmtId="0" fontId="5" fillId="0" borderId="1" xfId="0" quotePrefix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2" applyFont="1" applyFill="1" applyBorder="1"/>
    <xf numFmtId="0" fontId="5" fillId="0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6" fillId="3" borderId="1" xfId="0" applyFont="1" applyFill="1" applyBorder="1"/>
    <xf numFmtId="0" fontId="6" fillId="0" borderId="1" xfId="0" applyFont="1" applyFill="1" applyBorder="1" applyAlignment="1">
      <alignment horizontal="left"/>
    </xf>
    <xf numFmtId="164" fontId="16" fillId="0" borderId="1" xfId="1" applyNumberFormat="1" applyFont="1" applyFill="1" applyBorder="1"/>
    <xf numFmtId="164" fontId="16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/>
    </xf>
    <xf numFmtId="0" fontId="18" fillId="0" borderId="0" xfId="0" applyFont="1"/>
    <xf numFmtId="0" fontId="17" fillId="0" borderId="0" xfId="0" applyFont="1" applyAlignment="1"/>
    <xf numFmtId="0" fontId="2" fillId="0" borderId="0" xfId="0" applyFont="1"/>
    <xf numFmtId="164" fontId="2" fillId="0" borderId="0" xfId="1" applyNumberFormat="1" applyFont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8" fillId="0" borderId="0" xfId="0" applyFont="1" applyFill="1"/>
  </cellXfs>
  <cellStyles count="5">
    <cellStyle name="Comma" xfId="1" builtinId="3"/>
    <cellStyle name="Comma 2" xfId="4"/>
    <cellStyle name="Normal" xfId="0" builtinId="0"/>
    <cellStyle name="Normal 2" xfId="3"/>
    <cellStyle name="Normal_Sheet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51" workbookViewId="0">
      <selection activeCell="C73" sqref="C73"/>
    </sheetView>
  </sheetViews>
  <sheetFormatPr defaultRowHeight="15.75" x14ac:dyDescent="0.25"/>
  <cols>
    <col min="1" max="1" width="7" style="30" customWidth="1"/>
    <col min="2" max="2" width="11" style="32" customWidth="1"/>
    <col min="3" max="3" width="63.28515625" style="1" customWidth="1"/>
    <col min="4" max="4" width="9.42578125" style="1" customWidth="1"/>
    <col min="5" max="16384" width="9.140625" style="1"/>
  </cols>
  <sheetData>
    <row r="1" spans="1:4" x14ac:dyDescent="0.25">
      <c r="A1" s="131" t="s">
        <v>469</v>
      </c>
      <c r="B1" s="131"/>
      <c r="C1" s="131"/>
      <c r="D1" s="131"/>
    </row>
    <row r="3" spans="1:4" s="29" customFormat="1" x14ac:dyDescent="0.25">
      <c r="A3" s="3" t="s">
        <v>54</v>
      </c>
      <c r="B3" s="3" t="s">
        <v>55</v>
      </c>
      <c r="C3" s="3" t="s">
        <v>56</v>
      </c>
      <c r="D3" s="3" t="s">
        <v>2</v>
      </c>
    </row>
    <row r="4" spans="1:4" x14ac:dyDescent="0.25">
      <c r="A4" s="9">
        <v>1</v>
      </c>
      <c r="B4" s="31" t="s">
        <v>30</v>
      </c>
      <c r="C4" s="22" t="s">
        <v>16</v>
      </c>
      <c r="D4" s="16" t="s">
        <v>417</v>
      </c>
    </row>
    <row r="5" spans="1:4" x14ac:dyDescent="0.25">
      <c r="A5" s="9">
        <v>2</v>
      </c>
      <c r="B5" s="31" t="s">
        <v>31</v>
      </c>
      <c r="C5" s="2" t="s">
        <v>44</v>
      </c>
      <c r="D5" s="9" t="s">
        <v>418</v>
      </c>
    </row>
    <row r="6" spans="1:4" x14ac:dyDescent="0.25">
      <c r="A6" s="9">
        <v>3</v>
      </c>
      <c r="B6" s="10" t="s">
        <v>32</v>
      </c>
      <c r="C6" s="2" t="s">
        <v>45</v>
      </c>
      <c r="D6" s="9" t="s">
        <v>418</v>
      </c>
    </row>
    <row r="7" spans="1:4" x14ac:dyDescent="0.25">
      <c r="A7" s="9">
        <v>4</v>
      </c>
      <c r="B7" s="10" t="s">
        <v>39</v>
      </c>
      <c r="C7" s="2" t="s">
        <v>46</v>
      </c>
      <c r="D7" s="9" t="s">
        <v>418</v>
      </c>
    </row>
    <row r="8" spans="1:4" x14ac:dyDescent="0.25">
      <c r="A8" s="9">
        <v>5</v>
      </c>
      <c r="B8" s="10" t="s">
        <v>33</v>
      </c>
      <c r="C8" s="22" t="s">
        <v>62</v>
      </c>
      <c r="D8" s="119" t="s">
        <v>418</v>
      </c>
    </row>
    <row r="9" spans="1:4" x14ac:dyDescent="0.25">
      <c r="A9" s="9">
        <v>6</v>
      </c>
      <c r="B9" s="10" t="s">
        <v>38</v>
      </c>
      <c r="C9" s="2" t="s">
        <v>47</v>
      </c>
      <c r="D9" s="9" t="s">
        <v>417</v>
      </c>
    </row>
    <row r="10" spans="1:4" x14ac:dyDescent="0.25">
      <c r="A10" s="9">
        <v>7</v>
      </c>
      <c r="B10" s="10" t="s">
        <v>34</v>
      </c>
      <c r="C10" s="2" t="s">
        <v>48</v>
      </c>
      <c r="D10" s="9" t="s">
        <v>417</v>
      </c>
    </row>
    <row r="11" spans="1:4" x14ac:dyDescent="0.25">
      <c r="A11" s="9">
        <v>8</v>
      </c>
      <c r="B11" s="10" t="s">
        <v>35</v>
      </c>
      <c r="C11" s="2" t="s">
        <v>49</v>
      </c>
      <c r="D11" s="9" t="s">
        <v>417</v>
      </c>
    </row>
    <row r="12" spans="1:4" x14ac:dyDescent="0.25">
      <c r="A12" s="9">
        <v>9</v>
      </c>
      <c r="B12" s="10" t="s">
        <v>36</v>
      </c>
      <c r="C12" s="2" t="s">
        <v>50</v>
      </c>
      <c r="D12" s="9" t="s">
        <v>417</v>
      </c>
    </row>
    <row r="13" spans="1:4" x14ac:dyDescent="0.25">
      <c r="A13" s="9">
        <v>10</v>
      </c>
      <c r="B13" s="10" t="s">
        <v>36</v>
      </c>
      <c r="C13" s="2" t="s">
        <v>51</v>
      </c>
      <c r="D13" s="9" t="s">
        <v>417</v>
      </c>
    </row>
    <row r="14" spans="1:4" x14ac:dyDescent="0.25">
      <c r="A14" s="9">
        <v>11</v>
      </c>
      <c r="B14" s="10" t="s">
        <v>37</v>
      </c>
      <c r="C14" s="2" t="s">
        <v>52</v>
      </c>
      <c r="D14" s="9" t="s">
        <v>418</v>
      </c>
    </row>
    <row r="15" spans="1:4" x14ac:dyDescent="0.25">
      <c r="A15" s="9">
        <v>12</v>
      </c>
      <c r="B15" s="10" t="s">
        <v>37</v>
      </c>
      <c r="C15" s="2" t="s">
        <v>53</v>
      </c>
      <c r="D15" s="9" t="s">
        <v>418</v>
      </c>
    </row>
    <row r="16" spans="1:4" x14ac:dyDescent="0.25">
      <c r="A16" s="9">
        <v>13</v>
      </c>
      <c r="B16" s="10" t="s">
        <v>40</v>
      </c>
      <c r="C16" s="2" t="s">
        <v>57</v>
      </c>
      <c r="D16" s="9" t="s">
        <v>417</v>
      </c>
    </row>
    <row r="17" spans="1:4" x14ac:dyDescent="0.25">
      <c r="A17" s="9">
        <v>14</v>
      </c>
      <c r="B17" s="10" t="s">
        <v>40</v>
      </c>
      <c r="C17" s="2" t="s">
        <v>58</v>
      </c>
      <c r="D17" s="9" t="s">
        <v>417</v>
      </c>
    </row>
    <row r="18" spans="1:4" x14ac:dyDescent="0.25">
      <c r="A18" s="9">
        <v>15</v>
      </c>
      <c r="B18" s="24" t="s">
        <v>41</v>
      </c>
      <c r="C18" s="24" t="s">
        <v>59</v>
      </c>
      <c r="D18" s="9"/>
    </row>
    <row r="19" spans="1:4" x14ac:dyDescent="0.25">
      <c r="A19" s="9">
        <v>16</v>
      </c>
      <c r="B19" s="10" t="s">
        <v>42</v>
      </c>
      <c r="C19" s="2" t="s">
        <v>60</v>
      </c>
      <c r="D19" s="9" t="s">
        <v>418</v>
      </c>
    </row>
    <row r="20" spans="1:4" x14ac:dyDescent="0.25">
      <c r="A20" s="9">
        <v>17</v>
      </c>
      <c r="B20" s="10" t="s">
        <v>43</v>
      </c>
      <c r="C20" s="2" t="s">
        <v>61</v>
      </c>
      <c r="D20" s="9" t="s">
        <v>418</v>
      </c>
    </row>
    <row r="21" spans="1:4" x14ac:dyDescent="0.25">
      <c r="A21" s="9">
        <v>18</v>
      </c>
      <c r="B21" s="10"/>
      <c r="C21" s="101" t="s">
        <v>359</v>
      </c>
      <c r="D21" s="103" t="s">
        <v>417</v>
      </c>
    </row>
    <row r="22" spans="1:4" x14ac:dyDescent="0.25">
      <c r="A22" s="9">
        <v>19</v>
      </c>
      <c r="B22" s="10"/>
      <c r="C22" s="108" t="s">
        <v>424</v>
      </c>
      <c r="D22" s="103" t="s">
        <v>417</v>
      </c>
    </row>
    <row r="23" spans="1:4" x14ac:dyDescent="0.25">
      <c r="A23" s="9">
        <v>20</v>
      </c>
      <c r="B23" s="10"/>
      <c r="C23" s="2" t="s">
        <v>427</v>
      </c>
      <c r="D23" s="103" t="s">
        <v>417</v>
      </c>
    </row>
    <row r="24" spans="1:4" x14ac:dyDescent="0.25">
      <c r="A24" s="9">
        <v>21</v>
      </c>
      <c r="B24" s="10"/>
      <c r="C24" s="2" t="s">
        <v>362</v>
      </c>
      <c r="D24" s="103" t="s">
        <v>418</v>
      </c>
    </row>
    <row r="25" spans="1:4" x14ac:dyDescent="0.25">
      <c r="A25" s="9">
        <v>22</v>
      </c>
      <c r="B25" s="10"/>
      <c r="C25" s="2" t="s">
        <v>363</v>
      </c>
      <c r="D25" s="103" t="s">
        <v>417</v>
      </c>
    </row>
    <row r="26" spans="1:4" x14ac:dyDescent="0.25">
      <c r="A26" s="9">
        <v>23</v>
      </c>
      <c r="B26" s="10"/>
      <c r="C26" s="2" t="s">
        <v>271</v>
      </c>
      <c r="D26" s="103" t="s">
        <v>418</v>
      </c>
    </row>
    <row r="27" spans="1:4" x14ac:dyDescent="0.25">
      <c r="A27" s="9">
        <v>24</v>
      </c>
      <c r="B27" s="10"/>
      <c r="C27" s="2" t="s">
        <v>364</v>
      </c>
      <c r="D27" s="103" t="s">
        <v>418</v>
      </c>
    </row>
    <row r="28" spans="1:4" x14ac:dyDescent="0.25">
      <c r="A28" s="9">
        <v>25</v>
      </c>
      <c r="B28" s="10"/>
      <c r="C28" s="2" t="s">
        <v>365</v>
      </c>
      <c r="D28" s="103" t="s">
        <v>418</v>
      </c>
    </row>
    <row r="29" spans="1:4" x14ac:dyDescent="0.25">
      <c r="A29" s="9">
        <v>26</v>
      </c>
      <c r="B29" s="10"/>
      <c r="C29" s="2" t="s">
        <v>366</v>
      </c>
      <c r="D29" s="103" t="s">
        <v>414</v>
      </c>
    </row>
    <row r="30" spans="1:4" x14ac:dyDescent="0.25">
      <c r="A30" s="9">
        <v>27</v>
      </c>
      <c r="B30" s="10"/>
      <c r="C30" s="2" t="s">
        <v>367</v>
      </c>
      <c r="D30" s="103" t="s">
        <v>418</v>
      </c>
    </row>
    <row r="31" spans="1:4" x14ac:dyDescent="0.25">
      <c r="A31" s="9">
        <v>28</v>
      </c>
      <c r="B31" s="10"/>
      <c r="C31" s="2" t="s">
        <v>368</v>
      </c>
      <c r="D31" s="103" t="s">
        <v>418</v>
      </c>
    </row>
    <row r="32" spans="1:4" x14ac:dyDescent="0.25">
      <c r="A32" s="9">
        <v>29</v>
      </c>
      <c r="B32" s="10"/>
      <c r="C32" s="2" t="s">
        <v>369</v>
      </c>
      <c r="D32" s="103" t="s">
        <v>418</v>
      </c>
    </row>
    <row r="33" spans="1:4" x14ac:dyDescent="0.25">
      <c r="A33" s="9">
        <v>30</v>
      </c>
      <c r="B33" s="10"/>
      <c r="C33" s="2" t="s">
        <v>370</v>
      </c>
      <c r="D33" s="103" t="s">
        <v>418</v>
      </c>
    </row>
    <row r="34" spans="1:4" x14ac:dyDescent="0.25">
      <c r="A34" s="9">
        <v>31</v>
      </c>
      <c r="B34" s="10"/>
      <c r="C34" s="2" t="s">
        <v>371</v>
      </c>
      <c r="D34" s="103" t="s">
        <v>418</v>
      </c>
    </row>
    <row r="35" spans="1:4" x14ac:dyDescent="0.25">
      <c r="A35" s="9">
        <v>32</v>
      </c>
      <c r="B35" s="10"/>
      <c r="C35" s="2" t="s">
        <v>372</v>
      </c>
      <c r="D35" s="103" t="s">
        <v>418</v>
      </c>
    </row>
    <row r="36" spans="1:4" x14ac:dyDescent="0.25">
      <c r="A36" s="9">
        <v>33</v>
      </c>
      <c r="B36" s="10"/>
      <c r="C36" s="2" t="s">
        <v>373</v>
      </c>
      <c r="D36" s="103" t="s">
        <v>414</v>
      </c>
    </row>
    <row r="37" spans="1:4" x14ac:dyDescent="0.25">
      <c r="A37" s="9">
        <v>34</v>
      </c>
      <c r="B37" s="10"/>
      <c r="C37" s="2" t="s">
        <v>86</v>
      </c>
      <c r="D37" s="103" t="s">
        <v>418</v>
      </c>
    </row>
    <row r="38" spans="1:4" x14ac:dyDescent="0.25">
      <c r="A38" s="9">
        <v>35</v>
      </c>
      <c r="B38" s="10"/>
      <c r="C38" s="2" t="s">
        <v>374</v>
      </c>
      <c r="D38" s="103" t="s">
        <v>418</v>
      </c>
    </row>
    <row r="39" spans="1:4" x14ac:dyDescent="0.25">
      <c r="A39" s="9">
        <v>36</v>
      </c>
      <c r="B39" s="10"/>
      <c r="C39" s="2" t="s">
        <v>375</v>
      </c>
      <c r="D39" s="103" t="s">
        <v>418</v>
      </c>
    </row>
    <row r="40" spans="1:4" x14ac:dyDescent="0.25">
      <c r="A40" s="9">
        <v>37</v>
      </c>
      <c r="B40" s="10"/>
      <c r="C40" s="2" t="s">
        <v>376</v>
      </c>
      <c r="D40" s="103" t="s">
        <v>418</v>
      </c>
    </row>
    <row r="41" spans="1:4" x14ac:dyDescent="0.25">
      <c r="A41" s="9">
        <v>38</v>
      </c>
      <c r="B41" s="10"/>
      <c r="C41" s="2" t="s">
        <v>361</v>
      </c>
      <c r="D41" s="103" t="s">
        <v>417</v>
      </c>
    </row>
    <row r="42" spans="1:4" x14ac:dyDescent="0.25">
      <c r="A42" s="9">
        <v>39</v>
      </c>
      <c r="B42" s="10"/>
      <c r="C42" s="2" t="s">
        <v>377</v>
      </c>
      <c r="D42" s="103" t="s">
        <v>418</v>
      </c>
    </row>
    <row r="43" spans="1:4" x14ac:dyDescent="0.25">
      <c r="A43" s="9">
        <v>40</v>
      </c>
      <c r="B43" s="10"/>
      <c r="C43" s="2" t="s">
        <v>127</v>
      </c>
      <c r="D43" s="103" t="s">
        <v>417</v>
      </c>
    </row>
    <row r="44" spans="1:4" x14ac:dyDescent="0.25">
      <c r="A44" s="9">
        <v>41</v>
      </c>
      <c r="B44" s="10"/>
      <c r="C44" s="2" t="s">
        <v>83</v>
      </c>
      <c r="D44" s="103" t="s">
        <v>417</v>
      </c>
    </row>
    <row r="45" spans="1:4" x14ac:dyDescent="0.25">
      <c r="A45" s="9">
        <v>42</v>
      </c>
      <c r="B45" s="10"/>
      <c r="C45" s="2" t="s">
        <v>461</v>
      </c>
      <c r="D45" s="103" t="s">
        <v>417</v>
      </c>
    </row>
    <row r="46" spans="1:4" x14ac:dyDescent="0.25">
      <c r="A46" s="9">
        <v>43</v>
      </c>
      <c r="B46" s="10"/>
      <c r="C46" s="2" t="s">
        <v>465</v>
      </c>
      <c r="D46" s="103" t="s">
        <v>418</v>
      </c>
    </row>
    <row r="47" spans="1:4" x14ac:dyDescent="0.25">
      <c r="A47" s="9">
        <v>44</v>
      </c>
      <c r="B47" s="10"/>
      <c r="C47" s="2" t="s">
        <v>266</v>
      </c>
      <c r="D47" s="9" t="s">
        <v>417</v>
      </c>
    </row>
    <row r="48" spans="1:4" x14ac:dyDescent="0.25">
      <c r="A48" s="9">
        <v>45</v>
      </c>
      <c r="B48" s="10"/>
      <c r="C48" s="2" t="s">
        <v>71</v>
      </c>
      <c r="D48" s="9" t="s">
        <v>418</v>
      </c>
    </row>
    <row r="49" spans="1:4" x14ac:dyDescent="0.25">
      <c r="A49" s="9">
        <v>46</v>
      </c>
      <c r="B49" s="10"/>
      <c r="C49" s="2" t="s">
        <v>268</v>
      </c>
      <c r="D49" s="9" t="s">
        <v>418</v>
      </c>
    </row>
    <row r="50" spans="1:4" x14ac:dyDescent="0.25">
      <c r="A50" s="9">
        <v>47</v>
      </c>
      <c r="B50" s="10"/>
      <c r="C50" s="2" t="s">
        <v>276</v>
      </c>
      <c r="D50" s="9" t="s">
        <v>417</v>
      </c>
    </row>
    <row r="51" spans="1:4" x14ac:dyDescent="0.25">
      <c r="A51" s="9">
        <v>48</v>
      </c>
      <c r="B51" s="10"/>
      <c r="C51" s="2" t="s">
        <v>278</v>
      </c>
      <c r="D51" s="9" t="s">
        <v>418</v>
      </c>
    </row>
    <row r="52" spans="1:4" x14ac:dyDescent="0.25">
      <c r="A52" s="9">
        <v>49</v>
      </c>
      <c r="B52" s="10"/>
      <c r="C52" s="2" t="s">
        <v>279</v>
      </c>
      <c r="D52" s="9" t="s">
        <v>417</v>
      </c>
    </row>
    <row r="53" spans="1:4" x14ac:dyDescent="0.25">
      <c r="A53" s="9">
        <v>50</v>
      </c>
      <c r="B53" s="10"/>
      <c r="C53" s="2" t="s">
        <v>281</v>
      </c>
      <c r="D53" s="9" t="s">
        <v>417</v>
      </c>
    </row>
    <row r="54" spans="1:4" x14ac:dyDescent="0.25">
      <c r="A54" s="9">
        <v>51</v>
      </c>
      <c r="B54" s="10"/>
      <c r="C54" s="2" t="s">
        <v>282</v>
      </c>
      <c r="D54" s="9" t="s">
        <v>417</v>
      </c>
    </row>
    <row r="55" spans="1:4" x14ac:dyDescent="0.25">
      <c r="A55" s="9">
        <v>52</v>
      </c>
      <c r="B55" s="10"/>
      <c r="C55" s="2" t="s">
        <v>283</v>
      </c>
      <c r="D55" s="9" t="s">
        <v>417</v>
      </c>
    </row>
    <row r="56" spans="1:4" x14ac:dyDescent="0.25">
      <c r="A56" s="9">
        <v>53</v>
      </c>
      <c r="B56" s="10"/>
      <c r="C56" s="2" t="s">
        <v>284</v>
      </c>
      <c r="D56" s="9" t="s">
        <v>417</v>
      </c>
    </row>
    <row r="57" spans="1:4" x14ac:dyDescent="0.25">
      <c r="A57" s="9">
        <v>54</v>
      </c>
      <c r="B57" s="10"/>
      <c r="C57" s="2" t="s">
        <v>275</v>
      </c>
      <c r="D57" s="9" t="s">
        <v>417</v>
      </c>
    </row>
    <row r="58" spans="1:4" x14ac:dyDescent="0.25">
      <c r="A58" s="9">
        <v>55</v>
      </c>
      <c r="B58" s="10"/>
      <c r="C58" s="18" t="s">
        <v>87</v>
      </c>
      <c r="D58" s="9" t="s">
        <v>417</v>
      </c>
    </row>
    <row r="59" spans="1:4" x14ac:dyDescent="0.25">
      <c r="A59" s="9">
        <v>56</v>
      </c>
      <c r="B59" s="10"/>
      <c r="C59" s="18" t="s">
        <v>90</v>
      </c>
      <c r="D59" s="9" t="s">
        <v>417</v>
      </c>
    </row>
    <row r="60" spans="1:4" x14ac:dyDescent="0.25">
      <c r="A60" s="9">
        <v>57</v>
      </c>
      <c r="B60" s="10"/>
      <c r="C60" s="18" t="s">
        <v>91</v>
      </c>
      <c r="D60" s="9" t="s">
        <v>417</v>
      </c>
    </row>
    <row r="61" spans="1:4" x14ac:dyDescent="0.25">
      <c r="A61" s="9">
        <v>58</v>
      </c>
      <c r="B61" s="10"/>
      <c r="C61" s="18" t="s">
        <v>110</v>
      </c>
      <c r="D61" s="9" t="s">
        <v>417</v>
      </c>
    </row>
  </sheetData>
  <autoFilter ref="A3:D61"/>
  <mergeCells count="1">
    <mergeCell ref="A1:D1"/>
  </mergeCells>
  <conditionalFormatting sqref="C2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1"/>
  <sheetViews>
    <sheetView zoomScaleNormal="100" workbookViewId="0">
      <selection activeCell="C5" sqref="C5"/>
    </sheetView>
  </sheetViews>
  <sheetFormatPr defaultRowHeight="15" x14ac:dyDescent="0.25"/>
  <cols>
    <col min="1" max="1" width="4.28515625" style="47" customWidth="1"/>
    <col min="2" max="2" width="12.5703125" style="48" customWidth="1"/>
    <col min="3" max="3" width="44.42578125" style="28" customWidth="1"/>
    <col min="4" max="4" width="47.28515625" style="28" customWidth="1"/>
    <col min="5" max="5" width="15.5703125" style="51" customWidth="1"/>
    <col min="6" max="6" width="14.5703125" style="51" customWidth="1"/>
    <col min="7" max="7" width="40.5703125" style="28" customWidth="1"/>
    <col min="8" max="8" width="14.140625" style="47" customWidth="1"/>
    <col min="9" max="9" width="14.85546875" style="28" customWidth="1"/>
    <col min="10" max="11" width="16.7109375" style="28" customWidth="1"/>
    <col min="12" max="12" width="12.28515625" style="51" bestFit="1" customWidth="1"/>
    <col min="13" max="13" width="10.28515625" style="28" bestFit="1" customWidth="1"/>
    <col min="14" max="16384" width="9.140625" style="28"/>
  </cols>
  <sheetData>
    <row r="1" spans="1:15" ht="18.75" x14ac:dyDescent="0.3">
      <c r="A1" s="132" t="s">
        <v>239</v>
      </c>
      <c r="B1" s="132"/>
      <c r="C1" s="132"/>
      <c r="D1" s="132"/>
      <c r="E1" s="132"/>
      <c r="F1" s="132"/>
      <c r="G1" s="132"/>
      <c r="H1" s="132"/>
      <c r="I1" s="132"/>
      <c r="J1" s="81"/>
    </row>
    <row r="2" spans="1:15" s="21" customFormat="1" ht="18.75" x14ac:dyDescent="0.3">
      <c r="A2" s="133" t="s">
        <v>8</v>
      </c>
      <c r="B2" s="133"/>
      <c r="C2" s="133"/>
      <c r="D2" s="133"/>
      <c r="E2" s="133"/>
      <c r="F2" s="133"/>
      <c r="G2" s="133"/>
      <c r="H2" s="133"/>
      <c r="I2" s="133"/>
      <c r="J2" s="82"/>
      <c r="L2" s="53"/>
    </row>
    <row r="3" spans="1:15" s="21" customFormat="1" ht="18.75" x14ac:dyDescent="0.3">
      <c r="A3" s="57"/>
      <c r="B3" s="57"/>
      <c r="C3" s="57"/>
      <c r="D3" s="57"/>
      <c r="E3" s="57"/>
      <c r="G3" s="57"/>
      <c r="H3" s="57"/>
      <c r="I3" s="57"/>
      <c r="J3" s="82"/>
      <c r="L3" s="53"/>
    </row>
    <row r="4" spans="1:15" s="21" customFormat="1" ht="15.75" x14ac:dyDescent="0.25">
      <c r="A4" s="41"/>
      <c r="B4" s="42"/>
      <c r="E4" s="43">
        <f>SUBTOTAL(9,E6:E114)</f>
        <v>199359735.22025001</v>
      </c>
      <c r="F4" s="95"/>
      <c r="G4" s="53"/>
      <c r="H4" s="54"/>
      <c r="J4" s="43">
        <f>SUBTOTAL(9,J6:J114)</f>
        <v>189192681.97025001</v>
      </c>
      <c r="K4" s="43">
        <f>SUBTOTAL(9,K6:K114)</f>
        <v>10167053.25</v>
      </c>
      <c r="L4" s="53"/>
      <c r="M4" s="85"/>
    </row>
    <row r="5" spans="1:15" s="44" customFormat="1" ht="37.5" customHeight="1" x14ac:dyDescent="0.25">
      <c r="A5" s="13" t="s">
        <v>4</v>
      </c>
      <c r="B5" s="14" t="s">
        <v>0</v>
      </c>
      <c r="C5" s="15" t="s">
        <v>1</v>
      </c>
      <c r="D5" s="15" t="s">
        <v>2</v>
      </c>
      <c r="E5" s="19" t="s">
        <v>3</v>
      </c>
      <c r="F5" s="13" t="s">
        <v>416</v>
      </c>
      <c r="G5" s="13" t="s">
        <v>303</v>
      </c>
      <c r="H5" s="15" t="s">
        <v>262</v>
      </c>
      <c r="I5" s="15" t="s">
        <v>9</v>
      </c>
      <c r="J5" s="67" t="s">
        <v>399</v>
      </c>
      <c r="K5" s="67" t="s">
        <v>258</v>
      </c>
      <c r="L5" s="66"/>
      <c r="M5" s="45"/>
      <c r="N5" s="45"/>
      <c r="O5" s="45"/>
    </row>
    <row r="6" spans="1:15" x14ac:dyDescent="0.25">
      <c r="A6" s="16">
        <v>37</v>
      </c>
      <c r="B6" s="17">
        <v>44576</v>
      </c>
      <c r="C6" s="18" t="s">
        <v>88</v>
      </c>
      <c r="D6" s="18" t="s">
        <v>165</v>
      </c>
      <c r="E6" s="71">
        <v>1160548.5</v>
      </c>
      <c r="F6" s="16" t="s">
        <v>413</v>
      </c>
      <c r="G6" s="18" t="s">
        <v>214</v>
      </c>
      <c r="H6" s="16"/>
      <c r="I6" s="20" t="s">
        <v>261</v>
      </c>
      <c r="J6" s="84">
        <f>E6</f>
        <v>1160548.5</v>
      </c>
      <c r="K6" s="83">
        <f>E6-J6</f>
        <v>0</v>
      </c>
      <c r="L6" s="60"/>
    </row>
    <row r="7" spans="1:15" x14ac:dyDescent="0.25">
      <c r="A7" s="16">
        <v>1</v>
      </c>
      <c r="B7" s="17">
        <v>44533</v>
      </c>
      <c r="C7" s="18" t="s">
        <v>49</v>
      </c>
      <c r="D7" s="18" t="s">
        <v>143</v>
      </c>
      <c r="E7" s="71">
        <v>12590160</v>
      </c>
      <c r="F7" s="16" t="s">
        <v>415</v>
      </c>
      <c r="G7" s="18" t="s">
        <v>202</v>
      </c>
      <c r="H7" s="16" t="s">
        <v>29</v>
      </c>
      <c r="I7" s="20" t="s">
        <v>9</v>
      </c>
      <c r="J7" s="84">
        <f>E7</f>
        <v>12590160</v>
      </c>
      <c r="K7" s="83">
        <f>E7-J7</f>
        <v>0</v>
      </c>
      <c r="L7" s="28"/>
    </row>
    <row r="8" spans="1:15" x14ac:dyDescent="0.25">
      <c r="A8" s="16">
        <v>2</v>
      </c>
      <c r="B8" s="17">
        <v>44563</v>
      </c>
      <c r="C8" s="18" t="s">
        <v>65</v>
      </c>
      <c r="D8" s="18" t="s">
        <v>142</v>
      </c>
      <c r="E8" s="71">
        <v>185674.5</v>
      </c>
      <c r="F8" s="16" t="s">
        <v>414</v>
      </c>
      <c r="G8" s="18" t="s">
        <v>142</v>
      </c>
      <c r="H8" s="16"/>
      <c r="I8" s="18" t="s">
        <v>10</v>
      </c>
      <c r="J8" s="84">
        <f>E8</f>
        <v>185674.5</v>
      </c>
      <c r="K8" s="83">
        <f>E8-J8</f>
        <v>0</v>
      </c>
      <c r="L8" s="21"/>
      <c r="M8" s="21"/>
      <c r="N8" s="21"/>
      <c r="O8" s="21"/>
    </row>
    <row r="9" spans="1:15" x14ac:dyDescent="0.25">
      <c r="A9" s="16">
        <v>3</v>
      </c>
      <c r="B9" s="17">
        <v>44564</v>
      </c>
      <c r="C9" s="18" t="s">
        <v>66</v>
      </c>
      <c r="D9" s="18" t="s">
        <v>142</v>
      </c>
      <c r="E9" s="71">
        <v>1468454</v>
      </c>
      <c r="F9" s="16" t="s">
        <v>415</v>
      </c>
      <c r="G9" s="18" t="s">
        <v>203</v>
      </c>
      <c r="H9" s="16" t="s">
        <v>29</v>
      </c>
      <c r="I9" s="20" t="s">
        <v>9</v>
      </c>
      <c r="J9" s="84">
        <f>E9</f>
        <v>1468454</v>
      </c>
      <c r="K9" s="83">
        <f>E9-J9</f>
        <v>0</v>
      </c>
      <c r="L9" s="21"/>
      <c r="M9" s="21"/>
      <c r="N9" s="21"/>
      <c r="O9" s="21"/>
    </row>
    <row r="10" spans="1:15" x14ac:dyDescent="0.25">
      <c r="A10" s="16">
        <v>4</v>
      </c>
      <c r="B10" s="17">
        <v>44564</v>
      </c>
      <c r="C10" s="18" t="s">
        <v>67</v>
      </c>
      <c r="D10" s="18" t="s">
        <v>144</v>
      </c>
      <c r="E10" s="71">
        <v>258000</v>
      </c>
      <c r="F10" s="16" t="s">
        <v>413</v>
      </c>
      <c r="G10" s="18" t="s">
        <v>204</v>
      </c>
      <c r="H10" s="16"/>
      <c r="I10" s="20" t="s">
        <v>9</v>
      </c>
      <c r="J10" s="84">
        <f>E10</f>
        <v>258000</v>
      </c>
      <c r="K10" s="83">
        <f>E10-J10</f>
        <v>0</v>
      </c>
      <c r="L10" s="28"/>
    </row>
    <row r="11" spans="1:15" ht="15" customHeight="1" x14ac:dyDescent="0.25">
      <c r="A11" s="16">
        <v>5</v>
      </c>
      <c r="B11" s="17">
        <v>44564</v>
      </c>
      <c r="C11" s="18" t="s">
        <v>5</v>
      </c>
      <c r="D11" s="18" t="s">
        <v>145</v>
      </c>
      <c r="E11" s="71">
        <v>297000</v>
      </c>
      <c r="F11" s="64" t="s">
        <v>414</v>
      </c>
      <c r="G11" s="18" t="s">
        <v>246</v>
      </c>
      <c r="H11" s="71">
        <v>297000</v>
      </c>
      <c r="I11" s="20" t="s">
        <v>9</v>
      </c>
      <c r="J11" s="84">
        <f>E11</f>
        <v>297000</v>
      </c>
      <c r="K11" s="83">
        <f>E11-J11</f>
        <v>0</v>
      </c>
    </row>
    <row r="12" spans="1:15" x14ac:dyDescent="0.25">
      <c r="A12" s="16">
        <v>6</v>
      </c>
      <c r="B12" s="17">
        <v>44564</v>
      </c>
      <c r="C12" s="18" t="s">
        <v>68</v>
      </c>
      <c r="D12" s="18" t="s">
        <v>146</v>
      </c>
      <c r="E12" s="71">
        <v>3103961</v>
      </c>
      <c r="F12" s="64" t="s">
        <v>413</v>
      </c>
      <c r="G12" s="18" t="s">
        <v>205</v>
      </c>
      <c r="H12" s="71">
        <v>253136</v>
      </c>
      <c r="I12" s="20" t="s">
        <v>9</v>
      </c>
      <c r="J12" s="84">
        <f>E12</f>
        <v>3103961</v>
      </c>
      <c r="K12" s="83">
        <f>E12-J12</f>
        <v>0</v>
      </c>
      <c r="L12" s="28"/>
    </row>
    <row r="13" spans="1:15" x14ac:dyDescent="0.25">
      <c r="A13" s="16">
        <v>7</v>
      </c>
      <c r="B13" s="17">
        <v>44564</v>
      </c>
      <c r="C13" s="18" t="s">
        <v>69</v>
      </c>
      <c r="D13" s="18" t="s">
        <v>251</v>
      </c>
      <c r="E13" s="71">
        <v>190000</v>
      </c>
      <c r="F13" s="64" t="s">
        <v>414</v>
      </c>
      <c r="G13" s="18" t="s">
        <v>246</v>
      </c>
      <c r="H13" s="71">
        <v>416193</v>
      </c>
      <c r="I13" s="18" t="s">
        <v>252</v>
      </c>
      <c r="J13" s="84">
        <f>E13</f>
        <v>190000</v>
      </c>
      <c r="K13" s="83">
        <f>E13-J13</f>
        <v>0</v>
      </c>
    </row>
    <row r="14" spans="1:15" x14ac:dyDescent="0.25">
      <c r="A14" s="16">
        <v>8</v>
      </c>
      <c r="B14" s="17">
        <v>44564</v>
      </c>
      <c r="C14" s="18" t="s">
        <v>48</v>
      </c>
      <c r="D14" s="18" t="s">
        <v>147</v>
      </c>
      <c r="E14" s="71">
        <v>1499025.15</v>
      </c>
      <c r="F14" s="64" t="s">
        <v>415</v>
      </c>
      <c r="G14" s="58" t="s">
        <v>247</v>
      </c>
      <c r="H14" s="71">
        <v>402845</v>
      </c>
      <c r="I14" s="18" t="s">
        <v>9</v>
      </c>
      <c r="J14" s="84">
        <f>E14</f>
        <v>1499025.15</v>
      </c>
      <c r="K14" s="83">
        <f>E14-J14</f>
        <v>0</v>
      </c>
      <c r="L14" s="28"/>
    </row>
    <row r="15" spans="1:15" x14ac:dyDescent="0.25">
      <c r="A15" s="16">
        <v>9</v>
      </c>
      <c r="B15" s="17">
        <v>44565</v>
      </c>
      <c r="C15" s="18" t="s">
        <v>70</v>
      </c>
      <c r="D15" s="18" t="s">
        <v>148</v>
      </c>
      <c r="E15" s="71">
        <v>449000</v>
      </c>
      <c r="F15" s="64" t="s">
        <v>414</v>
      </c>
      <c r="G15" s="18" t="s">
        <v>246</v>
      </c>
      <c r="H15" s="71">
        <v>374406.75</v>
      </c>
      <c r="I15" s="18" t="s">
        <v>259</v>
      </c>
      <c r="J15" s="59">
        <f>H15</f>
        <v>374406.75</v>
      </c>
      <c r="K15" s="59">
        <f>E15-H15</f>
        <v>74593.25</v>
      </c>
    </row>
    <row r="16" spans="1:15" x14ac:dyDescent="0.25">
      <c r="A16" s="16">
        <v>10</v>
      </c>
      <c r="B16" s="17">
        <v>44566</v>
      </c>
      <c r="C16" s="18" t="s">
        <v>71</v>
      </c>
      <c r="D16" s="18" t="s">
        <v>149</v>
      </c>
      <c r="E16" s="71">
        <v>2619460</v>
      </c>
      <c r="F16" s="64" t="s">
        <v>415</v>
      </c>
      <c r="G16" s="18" t="s">
        <v>142</v>
      </c>
      <c r="H16" s="71">
        <v>253136</v>
      </c>
      <c r="I16" s="18" t="s">
        <v>242</v>
      </c>
      <c r="J16" s="84">
        <f>E16</f>
        <v>2619460</v>
      </c>
      <c r="K16" s="83">
        <f>E16-J16</f>
        <v>0</v>
      </c>
      <c r="L16" s="28"/>
    </row>
    <row r="17" spans="1:12" x14ac:dyDescent="0.25">
      <c r="A17" s="16">
        <v>11</v>
      </c>
      <c r="B17" s="17">
        <v>44567</v>
      </c>
      <c r="C17" s="18" t="s">
        <v>72</v>
      </c>
      <c r="D17" s="18" t="s">
        <v>142</v>
      </c>
      <c r="E17" s="71">
        <v>2497549</v>
      </c>
      <c r="F17" s="64" t="s">
        <v>413</v>
      </c>
      <c r="G17" s="18" t="s">
        <v>206</v>
      </c>
      <c r="H17" s="71">
        <v>398919.75</v>
      </c>
      <c r="I17" s="20" t="s">
        <v>9</v>
      </c>
      <c r="J17" s="84">
        <f>E17</f>
        <v>2497549</v>
      </c>
      <c r="K17" s="83">
        <f>E17-J17</f>
        <v>0</v>
      </c>
      <c r="L17" s="28"/>
    </row>
    <row r="18" spans="1:12" x14ac:dyDescent="0.25">
      <c r="A18" s="16">
        <v>12</v>
      </c>
      <c r="B18" s="17">
        <v>44567</v>
      </c>
      <c r="C18" s="18" t="s">
        <v>50</v>
      </c>
      <c r="D18" s="18" t="s">
        <v>150</v>
      </c>
      <c r="E18" s="71">
        <v>1955993</v>
      </c>
      <c r="F18" s="64" t="s">
        <v>415</v>
      </c>
      <c r="G18" s="18" t="s">
        <v>207</v>
      </c>
      <c r="H18" s="71">
        <v>376281</v>
      </c>
      <c r="I18" s="20" t="s">
        <v>9</v>
      </c>
      <c r="J18" s="84">
        <f>E18</f>
        <v>1955993</v>
      </c>
      <c r="K18" s="83">
        <f>E18-J18</f>
        <v>0</v>
      </c>
      <c r="L18" s="28"/>
    </row>
    <row r="19" spans="1:12" x14ac:dyDescent="0.25">
      <c r="A19" s="16">
        <v>13</v>
      </c>
      <c r="B19" s="17">
        <v>44567</v>
      </c>
      <c r="C19" s="18" t="s">
        <v>51</v>
      </c>
      <c r="D19" s="18" t="s">
        <v>151</v>
      </c>
      <c r="E19" s="71">
        <v>1955993</v>
      </c>
      <c r="F19" s="64" t="s">
        <v>415</v>
      </c>
      <c r="G19" s="18" t="s">
        <v>207</v>
      </c>
      <c r="H19" s="71">
        <v>283860</v>
      </c>
      <c r="I19" s="20" t="s">
        <v>9</v>
      </c>
      <c r="J19" s="84">
        <f>E19</f>
        <v>1955993</v>
      </c>
      <c r="K19" s="83">
        <f>E19-J19</f>
        <v>0</v>
      </c>
      <c r="L19" s="28"/>
    </row>
    <row r="20" spans="1:12" x14ac:dyDescent="0.25">
      <c r="A20" s="16">
        <v>14</v>
      </c>
      <c r="B20" s="17">
        <v>44567</v>
      </c>
      <c r="C20" s="18" t="s">
        <v>51</v>
      </c>
      <c r="D20" s="18" t="s">
        <v>152</v>
      </c>
      <c r="E20" s="71">
        <v>2049188</v>
      </c>
      <c r="F20" s="16" t="s">
        <v>415</v>
      </c>
      <c r="G20" s="18" t="s">
        <v>207</v>
      </c>
      <c r="H20" s="16" t="s">
        <v>29</v>
      </c>
      <c r="I20" s="20" t="s">
        <v>9</v>
      </c>
      <c r="J20" s="84">
        <f>E20</f>
        <v>2049188</v>
      </c>
      <c r="K20" s="83">
        <f>E20-J20</f>
        <v>0</v>
      </c>
      <c r="L20" s="28"/>
    </row>
    <row r="21" spans="1:12" x14ac:dyDescent="0.25">
      <c r="A21" s="16">
        <v>15</v>
      </c>
      <c r="B21" s="17">
        <v>44567</v>
      </c>
      <c r="C21" s="18" t="s">
        <v>51</v>
      </c>
      <c r="D21" s="18" t="s">
        <v>151</v>
      </c>
      <c r="E21" s="71">
        <v>2339674.25</v>
      </c>
      <c r="F21" s="16" t="s">
        <v>415</v>
      </c>
      <c r="G21" s="18" t="s">
        <v>207</v>
      </c>
      <c r="H21" s="16" t="s">
        <v>29</v>
      </c>
      <c r="I21" s="20" t="s">
        <v>9</v>
      </c>
      <c r="J21" s="84">
        <f>E21</f>
        <v>2339674.25</v>
      </c>
      <c r="K21" s="83">
        <f>E21-J21</f>
        <v>0</v>
      </c>
      <c r="L21" s="28"/>
    </row>
    <row r="22" spans="1:12" x14ac:dyDescent="0.25">
      <c r="A22" s="16">
        <v>16</v>
      </c>
      <c r="B22" s="17">
        <v>44568</v>
      </c>
      <c r="C22" s="18" t="s">
        <v>73</v>
      </c>
      <c r="D22" s="18" t="s">
        <v>153</v>
      </c>
      <c r="E22" s="71">
        <v>258775</v>
      </c>
      <c r="F22" s="64" t="s">
        <v>414</v>
      </c>
      <c r="G22" s="18" t="s">
        <v>246</v>
      </c>
      <c r="H22" s="64">
        <v>300000</v>
      </c>
      <c r="I22" s="18" t="s">
        <v>253</v>
      </c>
      <c r="J22" s="84">
        <f>E22</f>
        <v>258775</v>
      </c>
      <c r="K22" s="83">
        <f>E22-J22</f>
        <v>0</v>
      </c>
    </row>
    <row r="23" spans="1:12" x14ac:dyDescent="0.25">
      <c r="A23" s="16">
        <v>17</v>
      </c>
      <c r="B23" s="17">
        <v>44568</v>
      </c>
      <c r="C23" s="18" t="s">
        <v>74</v>
      </c>
      <c r="D23" s="18" t="s">
        <v>154</v>
      </c>
      <c r="E23" s="71">
        <v>115000</v>
      </c>
      <c r="F23" s="64" t="s">
        <v>414</v>
      </c>
      <c r="G23" s="18" t="s">
        <v>246</v>
      </c>
      <c r="H23" s="64">
        <v>100000</v>
      </c>
      <c r="I23" s="18" t="s">
        <v>259</v>
      </c>
      <c r="J23" s="59">
        <f>H23</f>
        <v>100000</v>
      </c>
      <c r="K23" s="59">
        <f>E23-H23</f>
        <v>15000</v>
      </c>
    </row>
    <row r="24" spans="1:12" x14ac:dyDescent="0.25">
      <c r="A24" s="16">
        <v>18</v>
      </c>
      <c r="B24" s="17">
        <v>44568</v>
      </c>
      <c r="C24" s="18" t="s">
        <v>71</v>
      </c>
      <c r="D24" s="18" t="s">
        <v>149</v>
      </c>
      <c r="E24" s="71">
        <v>1309730</v>
      </c>
      <c r="F24" s="16" t="s">
        <v>415</v>
      </c>
      <c r="G24" s="18" t="s">
        <v>142</v>
      </c>
      <c r="H24" s="16" t="s">
        <v>29</v>
      </c>
      <c r="I24" s="18" t="s">
        <v>242</v>
      </c>
      <c r="J24" s="84">
        <f>E24</f>
        <v>1309730</v>
      </c>
      <c r="K24" s="83">
        <f>E24-J24</f>
        <v>0</v>
      </c>
      <c r="L24" s="28"/>
    </row>
    <row r="25" spans="1:12" x14ac:dyDescent="0.25">
      <c r="A25" s="16">
        <v>19</v>
      </c>
      <c r="B25" s="17">
        <v>44569</v>
      </c>
      <c r="C25" s="18" t="s">
        <v>75</v>
      </c>
      <c r="D25" s="18" t="s">
        <v>155</v>
      </c>
      <c r="E25" s="71">
        <v>253136</v>
      </c>
      <c r="F25" s="64" t="s">
        <v>414</v>
      </c>
      <c r="G25" s="18" t="s">
        <v>246</v>
      </c>
      <c r="H25" s="71">
        <v>253136</v>
      </c>
      <c r="I25" s="18" t="s">
        <v>9</v>
      </c>
      <c r="J25" s="84">
        <f>E25</f>
        <v>253136</v>
      </c>
      <c r="K25" s="83">
        <f>E25-J25</f>
        <v>0</v>
      </c>
    </row>
    <row r="26" spans="1:12" x14ac:dyDescent="0.25">
      <c r="A26" s="16">
        <v>20</v>
      </c>
      <c r="B26" s="17">
        <v>44569</v>
      </c>
      <c r="C26" s="18" t="s">
        <v>76</v>
      </c>
      <c r="D26" s="18" t="s">
        <v>156</v>
      </c>
      <c r="E26" s="71">
        <v>365503</v>
      </c>
      <c r="F26" s="64" t="s">
        <v>414</v>
      </c>
      <c r="G26" s="18" t="s">
        <v>246</v>
      </c>
      <c r="H26" s="71">
        <v>416193</v>
      </c>
      <c r="I26" s="18" t="s">
        <v>256</v>
      </c>
      <c r="J26" s="84">
        <f>E26</f>
        <v>365503</v>
      </c>
      <c r="K26" s="83">
        <f>E26-J26</f>
        <v>0</v>
      </c>
    </row>
    <row r="27" spans="1:12" x14ac:dyDescent="0.25">
      <c r="A27" s="16">
        <v>21</v>
      </c>
      <c r="B27" s="17">
        <v>44569</v>
      </c>
      <c r="C27" s="18" t="s">
        <v>77</v>
      </c>
      <c r="D27" s="18" t="s">
        <v>142</v>
      </c>
      <c r="E27" s="71">
        <v>335693.7</v>
      </c>
      <c r="F27" s="64" t="s">
        <v>413</v>
      </c>
      <c r="G27" s="18" t="s">
        <v>208</v>
      </c>
      <c r="H27" s="71">
        <v>402845</v>
      </c>
      <c r="I27" s="20" t="s">
        <v>9</v>
      </c>
      <c r="J27" s="84">
        <f>E27</f>
        <v>335693.7</v>
      </c>
      <c r="K27" s="83">
        <f>E27-J27</f>
        <v>0</v>
      </c>
      <c r="L27" s="28"/>
    </row>
    <row r="28" spans="1:12" x14ac:dyDescent="0.25">
      <c r="A28" s="16">
        <v>22</v>
      </c>
      <c r="B28" s="17">
        <v>44569</v>
      </c>
      <c r="C28" s="18" t="s">
        <v>71</v>
      </c>
      <c r="D28" s="18" t="s">
        <v>149</v>
      </c>
      <c r="E28" s="71">
        <v>1309730</v>
      </c>
      <c r="F28" s="64" t="s">
        <v>415</v>
      </c>
      <c r="G28" s="18" t="s">
        <v>142</v>
      </c>
      <c r="H28" s="71">
        <v>374406.75</v>
      </c>
      <c r="I28" s="18" t="s">
        <v>242</v>
      </c>
      <c r="J28" s="84">
        <f>E28</f>
        <v>1309730</v>
      </c>
      <c r="K28" s="83">
        <f>E28-J28</f>
        <v>0</v>
      </c>
      <c r="L28" s="28"/>
    </row>
    <row r="29" spans="1:12" x14ac:dyDescent="0.25">
      <c r="A29" s="16">
        <v>23</v>
      </c>
      <c r="B29" s="17">
        <v>44571</v>
      </c>
      <c r="C29" s="18" t="s">
        <v>78</v>
      </c>
      <c r="D29" s="18" t="s">
        <v>6</v>
      </c>
      <c r="E29" s="71">
        <v>2837570</v>
      </c>
      <c r="F29" s="64" t="s">
        <v>413</v>
      </c>
      <c r="G29" s="18" t="s">
        <v>206</v>
      </c>
      <c r="H29" s="71">
        <v>253136</v>
      </c>
      <c r="I29" s="20" t="s">
        <v>9</v>
      </c>
      <c r="J29" s="84">
        <f>E29</f>
        <v>2837570</v>
      </c>
      <c r="K29" s="83">
        <f>E29-J29</f>
        <v>0</v>
      </c>
      <c r="L29" s="28"/>
    </row>
    <row r="30" spans="1:12" x14ac:dyDescent="0.25">
      <c r="A30" s="16">
        <v>24</v>
      </c>
      <c r="B30" s="17">
        <v>44571</v>
      </c>
      <c r="C30" s="18" t="s">
        <v>79</v>
      </c>
      <c r="D30" s="18" t="s">
        <v>157</v>
      </c>
      <c r="E30" s="71">
        <v>2028810.46</v>
      </c>
      <c r="F30" s="64" t="s">
        <v>413</v>
      </c>
      <c r="G30" s="18" t="s">
        <v>209</v>
      </c>
      <c r="H30" s="71">
        <v>398919.75</v>
      </c>
      <c r="I30" s="20" t="s">
        <v>63</v>
      </c>
      <c r="J30" s="84">
        <f>E30</f>
        <v>2028810.46</v>
      </c>
      <c r="K30" s="83">
        <f>E30-J30</f>
        <v>0</v>
      </c>
      <c r="L30" s="28"/>
    </row>
    <row r="31" spans="1:12" x14ac:dyDescent="0.25">
      <c r="A31" s="16">
        <v>25</v>
      </c>
      <c r="B31" s="17">
        <v>44571</v>
      </c>
      <c r="C31" s="18" t="s">
        <v>80</v>
      </c>
      <c r="D31" s="18" t="s">
        <v>158</v>
      </c>
      <c r="E31" s="71">
        <v>258775</v>
      </c>
      <c r="F31" s="64" t="s">
        <v>414</v>
      </c>
      <c r="G31" s="18" t="s">
        <v>246</v>
      </c>
      <c r="H31" s="71">
        <v>376281</v>
      </c>
      <c r="I31" s="18" t="s">
        <v>257</v>
      </c>
      <c r="J31" s="84">
        <f>E31</f>
        <v>258775</v>
      </c>
      <c r="K31" s="83">
        <f>E31-J31</f>
        <v>0</v>
      </c>
    </row>
    <row r="32" spans="1:12" x14ac:dyDescent="0.25">
      <c r="A32" s="16">
        <v>26</v>
      </c>
      <c r="B32" s="17">
        <v>44571</v>
      </c>
      <c r="C32" s="18" t="s">
        <v>81</v>
      </c>
      <c r="D32" s="18" t="s">
        <v>159</v>
      </c>
      <c r="E32" s="71">
        <v>258775</v>
      </c>
      <c r="F32" s="64" t="s">
        <v>414</v>
      </c>
      <c r="G32" s="18" t="s">
        <v>246</v>
      </c>
      <c r="H32" s="71">
        <v>283860</v>
      </c>
      <c r="I32" s="18" t="s">
        <v>257</v>
      </c>
      <c r="J32" s="84">
        <f>E32</f>
        <v>258775</v>
      </c>
      <c r="K32" s="83">
        <f>E32-J32</f>
        <v>0</v>
      </c>
    </row>
    <row r="33" spans="1:15" x14ac:dyDescent="0.25">
      <c r="A33" s="16">
        <v>27</v>
      </c>
      <c r="B33" s="17">
        <v>44571</v>
      </c>
      <c r="C33" s="18" t="s">
        <v>82</v>
      </c>
      <c r="D33" s="18" t="s">
        <v>160</v>
      </c>
      <c r="E33" s="71">
        <v>688000</v>
      </c>
      <c r="F33" s="64" t="s">
        <v>414</v>
      </c>
      <c r="G33" s="18" t="s">
        <v>246</v>
      </c>
      <c r="H33" s="64">
        <v>500000</v>
      </c>
      <c r="I33" s="18" t="s">
        <v>259</v>
      </c>
      <c r="J33" s="59">
        <f>H33</f>
        <v>500000</v>
      </c>
      <c r="K33" s="59">
        <f>E33-H33</f>
        <v>188000</v>
      </c>
    </row>
    <row r="34" spans="1:15" x14ac:dyDescent="0.25">
      <c r="A34" s="16">
        <v>28</v>
      </c>
      <c r="B34" s="17">
        <v>44572</v>
      </c>
      <c r="C34" s="18" t="s">
        <v>240</v>
      </c>
      <c r="D34" s="18" t="s">
        <v>142</v>
      </c>
      <c r="E34" s="71">
        <v>1490000</v>
      </c>
      <c r="F34" s="16" t="s">
        <v>414</v>
      </c>
      <c r="G34" s="18" t="s">
        <v>142</v>
      </c>
      <c r="H34" s="16"/>
      <c r="I34" s="18" t="s">
        <v>9</v>
      </c>
      <c r="J34" s="84">
        <f>E34</f>
        <v>1490000</v>
      </c>
      <c r="K34" s="83">
        <f>E34-J34</f>
        <v>0</v>
      </c>
      <c r="L34" s="28"/>
    </row>
    <row r="35" spans="1:15" x14ac:dyDescent="0.25">
      <c r="A35" s="16">
        <v>29</v>
      </c>
      <c r="B35" s="17">
        <v>44573</v>
      </c>
      <c r="C35" s="18" t="s">
        <v>83</v>
      </c>
      <c r="D35" s="18" t="s">
        <v>161</v>
      </c>
      <c r="E35" s="71">
        <v>2443260</v>
      </c>
      <c r="F35" s="16" t="s">
        <v>413</v>
      </c>
      <c r="G35" s="18" t="s">
        <v>210</v>
      </c>
      <c r="H35" s="16"/>
      <c r="I35" s="20" t="s">
        <v>243</v>
      </c>
      <c r="J35" s="84">
        <f>E35</f>
        <v>2443260</v>
      </c>
      <c r="K35" s="83">
        <f>E35-J35</f>
        <v>0</v>
      </c>
      <c r="L35" s="28"/>
    </row>
    <row r="36" spans="1:15" x14ac:dyDescent="0.25">
      <c r="A36" s="16">
        <v>30</v>
      </c>
      <c r="B36" s="17">
        <v>44573</v>
      </c>
      <c r="C36" s="18" t="s">
        <v>84</v>
      </c>
      <c r="D36" s="18" t="s">
        <v>142</v>
      </c>
      <c r="E36" s="71">
        <v>666000</v>
      </c>
      <c r="F36" s="64" t="s">
        <v>413</v>
      </c>
      <c r="G36" s="18" t="s">
        <v>246</v>
      </c>
      <c r="H36" s="64">
        <v>500000</v>
      </c>
      <c r="I36" s="18" t="s">
        <v>259</v>
      </c>
      <c r="J36" s="59">
        <f>H36</f>
        <v>500000</v>
      </c>
      <c r="K36" s="59">
        <f>E36-H36</f>
        <v>166000</v>
      </c>
    </row>
    <row r="37" spans="1:15" x14ac:dyDescent="0.25">
      <c r="A37" s="16">
        <v>31</v>
      </c>
      <c r="B37" s="17">
        <v>44574</v>
      </c>
      <c r="C37" s="18" t="s">
        <v>85</v>
      </c>
      <c r="D37" s="18" t="s">
        <v>162</v>
      </c>
      <c r="E37" s="71">
        <v>3041624.5</v>
      </c>
      <c r="F37" s="16" t="s">
        <v>413</v>
      </c>
      <c r="G37" s="18" t="s">
        <v>211</v>
      </c>
      <c r="H37" s="16"/>
      <c r="I37" s="20" t="s">
        <v>243</v>
      </c>
      <c r="J37" s="84">
        <f>E37</f>
        <v>3041624.5</v>
      </c>
      <c r="K37" s="83">
        <f>E37-J37</f>
        <v>0</v>
      </c>
      <c r="L37" s="28"/>
    </row>
    <row r="38" spans="1:15" x14ac:dyDescent="0.25">
      <c r="A38" s="16">
        <v>32</v>
      </c>
      <c r="B38" s="17">
        <v>44574</v>
      </c>
      <c r="C38" s="18" t="s">
        <v>86</v>
      </c>
      <c r="D38" s="18" t="s">
        <v>142</v>
      </c>
      <c r="E38" s="71">
        <v>1014690</v>
      </c>
      <c r="F38" s="16" t="s">
        <v>413</v>
      </c>
      <c r="G38" s="18" t="s">
        <v>212</v>
      </c>
      <c r="H38" s="16"/>
      <c r="I38" s="20" t="s">
        <v>9</v>
      </c>
      <c r="J38" s="84">
        <f>E38</f>
        <v>1014690</v>
      </c>
      <c r="K38" s="83">
        <f>E38-J38</f>
        <v>0</v>
      </c>
      <c r="L38" s="28"/>
    </row>
    <row r="39" spans="1:15" x14ac:dyDescent="0.25">
      <c r="A39" s="16">
        <v>33</v>
      </c>
      <c r="B39" s="70">
        <v>44574</v>
      </c>
      <c r="C39" s="63" t="s">
        <v>46</v>
      </c>
      <c r="D39" s="63" t="s">
        <v>163</v>
      </c>
      <c r="E39" s="71">
        <v>7728394.0437499974</v>
      </c>
      <c r="F39" s="16" t="s">
        <v>413</v>
      </c>
      <c r="G39" s="18" t="s">
        <v>213</v>
      </c>
      <c r="H39" s="16" t="s">
        <v>21</v>
      </c>
      <c r="I39" s="20" t="s">
        <v>243</v>
      </c>
      <c r="J39" s="84">
        <f>E39</f>
        <v>7728394.0437499974</v>
      </c>
      <c r="K39" s="83">
        <f>E39-J39</f>
        <v>0</v>
      </c>
      <c r="L39" s="28"/>
    </row>
    <row r="40" spans="1:15" x14ac:dyDescent="0.25">
      <c r="A40" s="16">
        <v>34</v>
      </c>
      <c r="B40" s="17">
        <v>44574</v>
      </c>
      <c r="C40" s="18" t="s">
        <v>71</v>
      </c>
      <c r="D40" s="18" t="s">
        <v>149</v>
      </c>
      <c r="E40" s="71">
        <v>1309730</v>
      </c>
      <c r="F40" s="16" t="s">
        <v>415</v>
      </c>
      <c r="G40" s="18" t="s">
        <v>142</v>
      </c>
      <c r="H40" s="16" t="s">
        <v>29</v>
      </c>
      <c r="I40" s="18" t="s">
        <v>242</v>
      </c>
      <c r="J40" s="84">
        <f>E40</f>
        <v>1309730</v>
      </c>
      <c r="K40" s="83">
        <f>E40-J40</f>
        <v>0</v>
      </c>
      <c r="L40" s="28"/>
    </row>
    <row r="41" spans="1:15" x14ac:dyDescent="0.25">
      <c r="A41" s="16">
        <v>35</v>
      </c>
      <c r="B41" s="17">
        <v>44575</v>
      </c>
      <c r="C41" s="18" t="s">
        <v>87</v>
      </c>
      <c r="D41" s="18" t="s">
        <v>164</v>
      </c>
      <c r="E41" s="71">
        <v>1221630</v>
      </c>
      <c r="F41" s="16" t="s">
        <v>415</v>
      </c>
      <c r="G41" s="56" t="s">
        <v>248</v>
      </c>
      <c r="H41" s="16"/>
      <c r="I41" s="27" t="s">
        <v>63</v>
      </c>
      <c r="J41" s="84">
        <f>E41</f>
        <v>1221630</v>
      </c>
      <c r="K41" s="83">
        <f>E41-J41</f>
        <v>0</v>
      </c>
      <c r="L41" s="28"/>
    </row>
    <row r="42" spans="1:15" x14ac:dyDescent="0.25">
      <c r="A42" s="16">
        <v>36</v>
      </c>
      <c r="B42" s="17">
        <v>44575</v>
      </c>
      <c r="C42" s="18" t="s">
        <v>71</v>
      </c>
      <c r="D42" s="18" t="s">
        <v>149</v>
      </c>
      <c r="E42" s="71">
        <v>1309730</v>
      </c>
      <c r="F42" s="16" t="s">
        <v>415</v>
      </c>
      <c r="G42" s="18" t="s">
        <v>142</v>
      </c>
      <c r="H42" s="16" t="s">
        <v>29</v>
      </c>
      <c r="I42" s="18" t="s">
        <v>242</v>
      </c>
      <c r="J42" s="84">
        <f>E42</f>
        <v>1309730</v>
      </c>
      <c r="K42" s="83">
        <f>E42-J42</f>
        <v>0</v>
      </c>
      <c r="L42" s="28"/>
    </row>
    <row r="43" spans="1:15" x14ac:dyDescent="0.25">
      <c r="A43" s="16">
        <v>38</v>
      </c>
      <c r="B43" s="17">
        <v>44576</v>
      </c>
      <c r="C43" s="18" t="s">
        <v>71</v>
      </c>
      <c r="D43" s="18" t="s">
        <v>149</v>
      </c>
      <c r="E43" s="73">
        <v>1309730</v>
      </c>
      <c r="F43" s="16" t="s">
        <v>415</v>
      </c>
      <c r="G43" s="18" t="s">
        <v>142</v>
      </c>
      <c r="H43" s="16" t="s">
        <v>29</v>
      </c>
      <c r="I43" s="18" t="s">
        <v>242</v>
      </c>
      <c r="J43" s="84">
        <f>E43</f>
        <v>1309730</v>
      </c>
      <c r="K43" s="83">
        <f>E43-J43</f>
        <v>0</v>
      </c>
      <c r="L43" s="28"/>
    </row>
    <row r="44" spans="1:15" x14ac:dyDescent="0.25">
      <c r="A44" s="16">
        <v>39</v>
      </c>
      <c r="B44" s="17">
        <v>44576</v>
      </c>
      <c r="C44" s="18" t="s">
        <v>52</v>
      </c>
      <c r="D44" s="18" t="s">
        <v>166</v>
      </c>
      <c r="E44" s="71">
        <v>1372489</v>
      </c>
      <c r="F44" s="16" t="s">
        <v>415</v>
      </c>
      <c r="G44" s="75" t="s">
        <v>238</v>
      </c>
      <c r="H44" s="16"/>
      <c r="I44" s="23"/>
      <c r="J44" s="84"/>
      <c r="K44" s="83">
        <f>E44-J44</f>
        <v>1372489</v>
      </c>
      <c r="L44" s="28"/>
    </row>
    <row r="45" spans="1:15" x14ac:dyDescent="0.25">
      <c r="A45" s="16">
        <v>40</v>
      </c>
      <c r="B45" s="70">
        <v>44577</v>
      </c>
      <c r="C45" s="18" t="s">
        <v>89</v>
      </c>
      <c r="D45" s="18" t="s">
        <v>142</v>
      </c>
      <c r="E45" s="71">
        <v>881571</v>
      </c>
      <c r="F45" s="16" t="s">
        <v>413</v>
      </c>
      <c r="G45" s="75" t="s">
        <v>215</v>
      </c>
      <c r="H45" s="16"/>
      <c r="I45" s="18"/>
      <c r="J45" s="84"/>
      <c r="K45" s="83">
        <f>E45-J45</f>
        <v>881571</v>
      </c>
      <c r="L45" s="28"/>
    </row>
    <row r="46" spans="1:15" x14ac:dyDescent="0.25">
      <c r="A46" s="16">
        <v>41</v>
      </c>
      <c r="B46" s="46" t="s">
        <v>17</v>
      </c>
      <c r="C46" s="18" t="s">
        <v>66</v>
      </c>
      <c r="D46" s="18" t="s">
        <v>167</v>
      </c>
      <c r="E46" s="71">
        <v>1748265</v>
      </c>
      <c r="F46" s="16" t="s">
        <v>415</v>
      </c>
      <c r="G46" s="18" t="s">
        <v>216</v>
      </c>
      <c r="H46" s="16" t="s">
        <v>22</v>
      </c>
      <c r="I46" s="20" t="s">
        <v>9</v>
      </c>
      <c r="J46" s="84">
        <f>E46</f>
        <v>1748265</v>
      </c>
      <c r="K46" s="83">
        <f>E46-J46</f>
        <v>0</v>
      </c>
      <c r="L46" s="21"/>
      <c r="M46" s="21"/>
      <c r="N46" s="21"/>
      <c r="O46" s="21"/>
    </row>
    <row r="47" spans="1:15" x14ac:dyDescent="0.25">
      <c r="A47" s="16">
        <v>42</v>
      </c>
      <c r="B47" s="46" t="s">
        <v>17</v>
      </c>
      <c r="C47" s="18" t="s">
        <v>66</v>
      </c>
      <c r="D47" s="18" t="s">
        <v>168</v>
      </c>
      <c r="E47" s="71">
        <v>2706882</v>
      </c>
      <c r="F47" s="72" t="s">
        <v>415</v>
      </c>
      <c r="G47" s="18" t="s">
        <v>217</v>
      </c>
      <c r="H47" s="72" t="s">
        <v>23</v>
      </c>
      <c r="I47" s="20" t="s">
        <v>9</v>
      </c>
      <c r="J47" s="84">
        <f>E47</f>
        <v>2706882</v>
      </c>
      <c r="K47" s="83">
        <f>E47-J47</f>
        <v>0</v>
      </c>
      <c r="L47" s="21"/>
      <c r="M47" s="21"/>
      <c r="N47" s="21"/>
      <c r="O47" s="21"/>
    </row>
    <row r="48" spans="1:15" x14ac:dyDescent="0.25">
      <c r="A48" s="16">
        <v>43</v>
      </c>
      <c r="B48" s="46" t="s">
        <v>17</v>
      </c>
      <c r="C48" s="18" t="s">
        <v>66</v>
      </c>
      <c r="D48" s="18" t="s">
        <v>169</v>
      </c>
      <c r="E48" s="71">
        <v>4114515</v>
      </c>
      <c r="F48" s="16" t="s">
        <v>415</v>
      </c>
      <c r="G48" s="18" t="s">
        <v>218</v>
      </c>
      <c r="H48" s="16" t="s">
        <v>24</v>
      </c>
      <c r="I48" s="18" t="s">
        <v>244</v>
      </c>
      <c r="J48" s="84">
        <f>E48</f>
        <v>4114515</v>
      </c>
      <c r="K48" s="83">
        <f>E48-J48</f>
        <v>0</v>
      </c>
      <c r="L48" s="28"/>
    </row>
    <row r="49" spans="1:12" x14ac:dyDescent="0.25">
      <c r="A49" s="16">
        <v>44</v>
      </c>
      <c r="B49" s="17">
        <v>44578</v>
      </c>
      <c r="C49" s="18" t="s">
        <v>90</v>
      </c>
      <c r="D49" s="18" t="s">
        <v>170</v>
      </c>
      <c r="E49" s="71">
        <v>4605600</v>
      </c>
      <c r="F49" s="72" t="s">
        <v>415</v>
      </c>
      <c r="G49" s="18" t="s">
        <v>219</v>
      </c>
      <c r="H49" s="72"/>
      <c r="I49" s="20" t="s">
        <v>9</v>
      </c>
      <c r="J49" s="84">
        <f>E49</f>
        <v>4605600</v>
      </c>
      <c r="K49" s="83">
        <f>E49-J49</f>
        <v>0</v>
      </c>
      <c r="L49" s="28"/>
    </row>
    <row r="50" spans="1:12" x14ac:dyDescent="0.25">
      <c r="A50" s="16">
        <v>45</v>
      </c>
      <c r="B50" s="17">
        <v>44578</v>
      </c>
      <c r="C50" s="18" t="s">
        <v>91</v>
      </c>
      <c r="D50" s="18" t="s">
        <v>171</v>
      </c>
      <c r="E50" s="71">
        <v>2749139.25</v>
      </c>
      <c r="F50" s="16" t="s">
        <v>415</v>
      </c>
      <c r="G50" s="18" t="s">
        <v>220</v>
      </c>
      <c r="H50" s="16"/>
      <c r="I50" s="20" t="s">
        <v>9</v>
      </c>
      <c r="J50" s="84">
        <f>E50</f>
        <v>2749139.25</v>
      </c>
      <c r="K50" s="83">
        <f>E50-J50</f>
        <v>0</v>
      </c>
      <c r="L50" s="28"/>
    </row>
    <row r="51" spans="1:12" x14ac:dyDescent="0.25">
      <c r="A51" s="16">
        <v>46</v>
      </c>
      <c r="B51" s="46" t="s">
        <v>18</v>
      </c>
      <c r="C51" s="18" t="s">
        <v>66</v>
      </c>
      <c r="D51" s="18" t="s">
        <v>172</v>
      </c>
      <c r="E51" s="74">
        <v>1842277</v>
      </c>
      <c r="F51" s="16" t="s">
        <v>415</v>
      </c>
      <c r="G51" s="18" t="s">
        <v>221</v>
      </c>
      <c r="H51" s="16" t="s">
        <v>29</v>
      </c>
      <c r="I51" s="18" t="s">
        <v>9</v>
      </c>
      <c r="J51" s="84">
        <f>E51</f>
        <v>1842277</v>
      </c>
      <c r="K51" s="83">
        <f>E51-J51</f>
        <v>0</v>
      </c>
      <c r="L51" s="28"/>
    </row>
    <row r="52" spans="1:12" x14ac:dyDescent="0.25">
      <c r="A52" s="16">
        <v>47</v>
      </c>
      <c r="B52" s="17">
        <v>44579</v>
      </c>
      <c r="C52" s="18" t="s">
        <v>71</v>
      </c>
      <c r="D52" s="18" t="s">
        <v>149</v>
      </c>
      <c r="E52" s="71">
        <v>2619460</v>
      </c>
      <c r="F52" s="16" t="s">
        <v>415</v>
      </c>
      <c r="G52" s="18" t="s">
        <v>142</v>
      </c>
      <c r="H52" s="16" t="s">
        <v>29</v>
      </c>
      <c r="I52" s="18" t="s">
        <v>242</v>
      </c>
      <c r="J52" s="84">
        <f>E52</f>
        <v>2619460</v>
      </c>
      <c r="K52" s="83">
        <f>E52-J52</f>
        <v>0</v>
      </c>
      <c r="L52" s="28"/>
    </row>
    <row r="53" spans="1:12" x14ac:dyDescent="0.25">
      <c r="A53" s="16">
        <v>48</v>
      </c>
      <c r="B53" s="17">
        <v>44579</v>
      </c>
      <c r="C53" s="18" t="s">
        <v>92</v>
      </c>
      <c r="D53" s="18" t="s">
        <v>173</v>
      </c>
      <c r="E53" s="71">
        <v>291000</v>
      </c>
      <c r="F53" s="64" t="s">
        <v>414</v>
      </c>
      <c r="G53" s="18" t="s">
        <v>246</v>
      </c>
      <c r="H53" s="64">
        <v>300000</v>
      </c>
      <c r="I53" s="18" t="s">
        <v>9</v>
      </c>
      <c r="J53" s="84">
        <f>E53</f>
        <v>291000</v>
      </c>
      <c r="K53" s="83">
        <f>E53-J53</f>
        <v>0</v>
      </c>
    </row>
    <row r="54" spans="1:12" x14ac:dyDescent="0.25">
      <c r="A54" s="16">
        <v>49</v>
      </c>
      <c r="B54" s="17">
        <v>44579</v>
      </c>
      <c r="C54" s="18" t="s">
        <v>93</v>
      </c>
      <c r="D54" s="18" t="s">
        <v>174</v>
      </c>
      <c r="E54" s="71">
        <v>336333</v>
      </c>
      <c r="F54" s="64" t="s">
        <v>414</v>
      </c>
      <c r="G54" s="18" t="s">
        <v>246</v>
      </c>
      <c r="H54" s="64">
        <v>500000</v>
      </c>
      <c r="I54" s="18" t="s">
        <v>9</v>
      </c>
      <c r="J54" s="84">
        <f>E54</f>
        <v>336333</v>
      </c>
      <c r="K54" s="83">
        <f>E54-J54</f>
        <v>0</v>
      </c>
    </row>
    <row r="55" spans="1:12" x14ac:dyDescent="0.25">
      <c r="A55" s="16">
        <v>50</v>
      </c>
      <c r="B55" s="17">
        <v>44579</v>
      </c>
      <c r="C55" s="18" t="s">
        <v>94</v>
      </c>
      <c r="D55" s="18" t="s">
        <v>175</v>
      </c>
      <c r="E55" s="73">
        <v>217650</v>
      </c>
      <c r="F55" s="64" t="s">
        <v>414</v>
      </c>
      <c r="G55" s="18" t="s">
        <v>246</v>
      </c>
      <c r="H55" s="64">
        <v>300000</v>
      </c>
      <c r="I55" s="18" t="s">
        <v>9</v>
      </c>
      <c r="J55" s="84">
        <f>E55</f>
        <v>217650</v>
      </c>
      <c r="K55" s="83">
        <f>E55-J55</f>
        <v>0</v>
      </c>
    </row>
    <row r="56" spans="1:12" x14ac:dyDescent="0.25">
      <c r="A56" s="16">
        <v>51</v>
      </c>
      <c r="B56" s="17">
        <v>44579</v>
      </c>
      <c r="C56" s="18" t="s">
        <v>95</v>
      </c>
      <c r="D56" s="18" t="s">
        <v>176</v>
      </c>
      <c r="E56" s="71">
        <f>H56+K56</f>
        <v>434000</v>
      </c>
      <c r="F56" s="64" t="s">
        <v>414</v>
      </c>
      <c r="G56" s="18" t="s">
        <v>246</v>
      </c>
      <c r="H56" s="64">
        <v>300000</v>
      </c>
      <c r="I56" s="18" t="s">
        <v>259</v>
      </c>
      <c r="J56" s="59">
        <f>H56</f>
        <v>300000</v>
      </c>
      <c r="K56" s="59">
        <v>134000</v>
      </c>
    </row>
    <row r="57" spans="1:12" x14ac:dyDescent="0.25">
      <c r="A57" s="16">
        <v>52</v>
      </c>
      <c r="B57" s="17">
        <v>44581</v>
      </c>
      <c r="C57" s="18" t="s">
        <v>96</v>
      </c>
      <c r="D57" s="18" t="s">
        <v>177</v>
      </c>
      <c r="E57" s="71">
        <v>2443260</v>
      </c>
      <c r="F57" s="16" t="s">
        <v>413</v>
      </c>
      <c r="G57" s="18" t="s">
        <v>222</v>
      </c>
      <c r="H57" s="16"/>
      <c r="I57" s="20" t="s">
        <v>9</v>
      </c>
      <c r="J57" s="84">
        <f>E57</f>
        <v>2443260</v>
      </c>
      <c r="K57" s="83">
        <f>E57-J57</f>
        <v>0</v>
      </c>
      <c r="L57" s="28"/>
    </row>
    <row r="58" spans="1:12" x14ac:dyDescent="0.25">
      <c r="A58" s="16">
        <v>53</v>
      </c>
      <c r="B58" s="69">
        <v>44582</v>
      </c>
      <c r="C58" s="62" t="s">
        <v>71</v>
      </c>
      <c r="D58" s="62" t="s">
        <v>149</v>
      </c>
      <c r="E58" s="71">
        <v>3929190</v>
      </c>
      <c r="F58" s="16" t="s">
        <v>413</v>
      </c>
      <c r="G58" s="18" t="s">
        <v>223</v>
      </c>
      <c r="H58" s="16" t="s">
        <v>29</v>
      </c>
      <c r="I58" s="18" t="s">
        <v>242</v>
      </c>
      <c r="J58" s="84">
        <f>E58</f>
        <v>3929190</v>
      </c>
      <c r="K58" s="83">
        <f>E58-J58</f>
        <v>0</v>
      </c>
      <c r="L58" s="28"/>
    </row>
    <row r="59" spans="1:12" x14ac:dyDescent="0.25">
      <c r="A59" s="16">
        <v>54</v>
      </c>
      <c r="B59" s="17">
        <v>44582</v>
      </c>
      <c r="C59" s="18" t="s">
        <v>97</v>
      </c>
      <c r="D59" s="18" t="s">
        <v>7</v>
      </c>
      <c r="E59" s="71">
        <v>10281630</v>
      </c>
      <c r="F59" s="16" t="s">
        <v>413</v>
      </c>
      <c r="G59" s="18" t="s">
        <v>142</v>
      </c>
      <c r="H59" s="16"/>
      <c r="I59" s="18" t="s">
        <v>245</v>
      </c>
      <c r="J59" s="84">
        <f>E59</f>
        <v>10281630</v>
      </c>
      <c r="K59" s="83">
        <f>E59-J59</f>
        <v>0</v>
      </c>
      <c r="L59" s="28"/>
    </row>
    <row r="60" spans="1:12" x14ac:dyDescent="0.25">
      <c r="A60" s="16">
        <v>55</v>
      </c>
      <c r="B60" s="17">
        <v>44582</v>
      </c>
      <c r="C60" s="18" t="s">
        <v>98</v>
      </c>
      <c r="D60" s="18" t="s">
        <v>178</v>
      </c>
      <c r="E60" s="71">
        <v>416193</v>
      </c>
      <c r="F60" s="64" t="s">
        <v>414</v>
      </c>
      <c r="G60" s="18" t="s">
        <v>246</v>
      </c>
      <c r="H60" s="71">
        <v>416193</v>
      </c>
      <c r="I60" s="18" t="s">
        <v>9</v>
      </c>
      <c r="J60" s="84">
        <f>E60</f>
        <v>416193</v>
      </c>
      <c r="K60" s="83">
        <f>E60-J60</f>
        <v>0</v>
      </c>
    </row>
    <row r="61" spans="1:12" x14ac:dyDescent="0.25">
      <c r="A61" s="16">
        <v>56</v>
      </c>
      <c r="B61" s="17">
        <v>44582</v>
      </c>
      <c r="C61" s="18" t="s">
        <v>99</v>
      </c>
      <c r="D61" s="18" t="s">
        <v>179</v>
      </c>
      <c r="E61" s="71">
        <v>402845</v>
      </c>
      <c r="F61" s="64" t="s">
        <v>414</v>
      </c>
      <c r="G61" s="18" t="s">
        <v>246</v>
      </c>
      <c r="H61" s="71">
        <v>402845</v>
      </c>
      <c r="I61" s="18" t="s">
        <v>9</v>
      </c>
      <c r="J61" s="84">
        <f>E61</f>
        <v>402845</v>
      </c>
      <c r="K61" s="83">
        <f>E61-J61</f>
        <v>0</v>
      </c>
    </row>
    <row r="62" spans="1:12" x14ac:dyDescent="0.25">
      <c r="A62" s="16">
        <v>57</v>
      </c>
      <c r="B62" s="17">
        <v>44582</v>
      </c>
      <c r="C62" s="18" t="s">
        <v>100</v>
      </c>
      <c r="D62" s="18" t="s">
        <v>180</v>
      </c>
      <c r="E62" s="71">
        <v>374406.75</v>
      </c>
      <c r="F62" s="64" t="s">
        <v>414</v>
      </c>
      <c r="G62" s="18" t="s">
        <v>246</v>
      </c>
      <c r="H62" s="71">
        <v>374406.75</v>
      </c>
      <c r="I62" s="18" t="s">
        <v>9</v>
      </c>
      <c r="J62" s="84">
        <f>E62</f>
        <v>374406.75</v>
      </c>
      <c r="K62" s="83">
        <f>E62-J62</f>
        <v>0</v>
      </c>
    </row>
    <row r="63" spans="1:12" x14ac:dyDescent="0.25">
      <c r="A63" s="16">
        <v>58</v>
      </c>
      <c r="B63" s="17">
        <v>44582</v>
      </c>
      <c r="C63" s="18" t="s">
        <v>101</v>
      </c>
      <c r="D63" s="18" t="s">
        <v>181</v>
      </c>
      <c r="E63" s="71">
        <v>494000</v>
      </c>
      <c r="F63" s="65" t="s">
        <v>414</v>
      </c>
      <c r="G63" s="18" t="s">
        <v>246</v>
      </c>
      <c r="H63" s="65">
        <v>204000</v>
      </c>
      <c r="I63" s="18" t="s">
        <v>259</v>
      </c>
      <c r="J63" s="59">
        <f>H63</f>
        <v>204000</v>
      </c>
      <c r="K63" s="59">
        <f>E63-H63</f>
        <v>290000</v>
      </c>
    </row>
    <row r="64" spans="1:12" x14ac:dyDescent="0.25">
      <c r="A64" s="16">
        <v>59</v>
      </c>
      <c r="B64" s="17">
        <v>44582</v>
      </c>
      <c r="C64" s="18" t="s">
        <v>102</v>
      </c>
      <c r="D64" s="18" t="s">
        <v>142</v>
      </c>
      <c r="E64" s="71">
        <v>1938926.75</v>
      </c>
      <c r="F64" s="16" t="s">
        <v>414</v>
      </c>
      <c r="G64" s="18" t="s">
        <v>142</v>
      </c>
      <c r="H64" s="16"/>
      <c r="I64" s="18" t="s">
        <v>11</v>
      </c>
      <c r="J64" s="84">
        <f>E64</f>
        <v>1938926.75</v>
      </c>
      <c r="K64" s="83">
        <f>E64-J64</f>
        <v>0</v>
      </c>
      <c r="L64" s="28"/>
    </row>
    <row r="65" spans="1:12" x14ac:dyDescent="0.25">
      <c r="A65" s="16">
        <v>60</v>
      </c>
      <c r="B65" s="17">
        <v>44583</v>
      </c>
      <c r="C65" s="18" t="s">
        <v>103</v>
      </c>
      <c r="D65" s="18" t="s">
        <v>182</v>
      </c>
      <c r="E65" s="71">
        <v>1221630</v>
      </c>
      <c r="F65" s="16" t="s">
        <v>413</v>
      </c>
      <c r="G65" s="75" t="s">
        <v>265</v>
      </c>
      <c r="H65" s="16"/>
      <c r="I65" s="18" t="s">
        <v>264</v>
      </c>
      <c r="J65" s="84">
        <f>E65</f>
        <v>1221630</v>
      </c>
      <c r="K65" s="83">
        <f>E65-J65</f>
        <v>0</v>
      </c>
      <c r="L65" s="28"/>
    </row>
    <row r="66" spans="1:12" x14ac:dyDescent="0.25">
      <c r="A66" s="16">
        <v>61</v>
      </c>
      <c r="B66" s="17">
        <v>44583</v>
      </c>
      <c r="C66" s="18" t="s">
        <v>104</v>
      </c>
      <c r="D66" s="18" t="s">
        <v>183</v>
      </c>
      <c r="E66" s="71">
        <v>654572</v>
      </c>
      <c r="F66" s="16" t="s">
        <v>413</v>
      </c>
      <c r="G66" s="18" t="s">
        <v>224</v>
      </c>
      <c r="H66" s="16"/>
      <c r="I66" s="20" t="s">
        <v>244</v>
      </c>
      <c r="J66" s="84">
        <f>E66</f>
        <v>654572</v>
      </c>
      <c r="K66" s="83">
        <f>E66-J66</f>
        <v>0</v>
      </c>
      <c r="L66" s="28"/>
    </row>
    <row r="67" spans="1:12" x14ac:dyDescent="0.25">
      <c r="A67" s="16">
        <v>62</v>
      </c>
      <c r="B67" s="17">
        <v>44583</v>
      </c>
      <c r="C67" s="18" t="s">
        <v>105</v>
      </c>
      <c r="D67" s="18" t="s">
        <v>184</v>
      </c>
      <c r="E67" s="71">
        <v>1861500</v>
      </c>
      <c r="F67" s="16" t="s">
        <v>413</v>
      </c>
      <c r="G67" s="18" t="s">
        <v>225</v>
      </c>
      <c r="H67" s="16"/>
      <c r="I67" s="20" t="s">
        <v>9</v>
      </c>
      <c r="J67" s="84">
        <f>E67</f>
        <v>1861500</v>
      </c>
      <c r="K67" s="83">
        <f>E67-J67</f>
        <v>0</v>
      </c>
      <c r="L67" s="28"/>
    </row>
    <row r="68" spans="1:12" x14ac:dyDescent="0.25">
      <c r="A68" s="16">
        <v>63</v>
      </c>
      <c r="B68" s="17">
        <v>44583</v>
      </c>
      <c r="C68" s="18" t="s">
        <v>106</v>
      </c>
      <c r="D68" s="18" t="s">
        <v>184</v>
      </c>
      <c r="E68" s="71">
        <v>243225</v>
      </c>
      <c r="F68" s="64" t="s">
        <v>414</v>
      </c>
      <c r="G68" s="18" t="s">
        <v>246</v>
      </c>
      <c r="H68" s="64">
        <v>300000</v>
      </c>
      <c r="I68" s="18" t="s">
        <v>9</v>
      </c>
      <c r="J68" s="84">
        <f>E68</f>
        <v>243225</v>
      </c>
      <c r="K68" s="83">
        <f>E68-J68</f>
        <v>0</v>
      </c>
    </row>
    <row r="69" spans="1:12" x14ac:dyDescent="0.25">
      <c r="A69" s="16">
        <v>64</v>
      </c>
      <c r="B69" s="17">
        <v>44583</v>
      </c>
      <c r="C69" s="18" t="s">
        <v>107</v>
      </c>
      <c r="D69" s="18" t="s">
        <v>185</v>
      </c>
      <c r="E69" s="71">
        <v>253136</v>
      </c>
      <c r="F69" s="64" t="s">
        <v>414</v>
      </c>
      <c r="G69" s="18" t="s">
        <v>246</v>
      </c>
      <c r="H69" s="71">
        <v>253136</v>
      </c>
      <c r="I69" s="18" t="s">
        <v>9</v>
      </c>
      <c r="J69" s="84">
        <f>E69</f>
        <v>253136</v>
      </c>
      <c r="K69" s="83">
        <f>E69-J69</f>
        <v>0</v>
      </c>
    </row>
    <row r="70" spans="1:12" x14ac:dyDescent="0.25">
      <c r="A70" s="16">
        <v>65</v>
      </c>
      <c r="B70" s="17">
        <v>44583</v>
      </c>
      <c r="C70" s="18" t="s">
        <v>108</v>
      </c>
      <c r="D70" s="18" t="s">
        <v>186</v>
      </c>
      <c r="E70" s="71">
        <v>489180</v>
      </c>
      <c r="F70" s="64" t="s">
        <v>414</v>
      </c>
      <c r="G70" s="18" t="s">
        <v>246</v>
      </c>
      <c r="H70" s="64">
        <v>500000</v>
      </c>
      <c r="I70" s="18" t="s">
        <v>9</v>
      </c>
      <c r="J70" s="84">
        <f>E70</f>
        <v>489180</v>
      </c>
      <c r="K70" s="83">
        <f>E70-J70</f>
        <v>0</v>
      </c>
    </row>
    <row r="71" spans="1:12" x14ac:dyDescent="0.25">
      <c r="A71" s="16">
        <v>66</v>
      </c>
      <c r="B71" s="68">
        <v>44583</v>
      </c>
      <c r="C71" s="61" t="s">
        <v>109</v>
      </c>
      <c r="D71" s="61" t="s">
        <v>142</v>
      </c>
      <c r="E71" s="71">
        <v>366310</v>
      </c>
      <c r="F71" s="16" t="s">
        <v>413</v>
      </c>
      <c r="G71" s="18" t="s">
        <v>142</v>
      </c>
      <c r="H71" s="16" t="s">
        <v>249</v>
      </c>
      <c r="I71" s="18" t="s">
        <v>255</v>
      </c>
      <c r="J71" s="84">
        <f>E71</f>
        <v>366310</v>
      </c>
      <c r="K71" s="83">
        <f>E71-J71</f>
        <v>0</v>
      </c>
      <c r="L71" s="28"/>
    </row>
    <row r="72" spans="1:12" x14ac:dyDescent="0.25">
      <c r="A72" s="16">
        <v>67</v>
      </c>
      <c r="B72" s="17">
        <v>44583</v>
      </c>
      <c r="C72" s="18" t="s">
        <v>110</v>
      </c>
      <c r="D72" s="18" t="s">
        <v>187</v>
      </c>
      <c r="E72" s="71">
        <v>2443260</v>
      </c>
      <c r="F72" s="16" t="s">
        <v>415</v>
      </c>
      <c r="G72" s="18" t="s">
        <v>226</v>
      </c>
      <c r="H72" s="16"/>
      <c r="I72" s="20" t="s">
        <v>9</v>
      </c>
      <c r="J72" s="84">
        <f>E72</f>
        <v>2443260</v>
      </c>
      <c r="K72" s="83">
        <f>E72-J72</f>
        <v>0</v>
      </c>
      <c r="L72" s="28"/>
    </row>
    <row r="73" spans="1:12" x14ac:dyDescent="0.25">
      <c r="A73" s="16">
        <v>68</v>
      </c>
      <c r="B73" s="17">
        <v>44583</v>
      </c>
      <c r="C73" s="18" t="s">
        <v>47</v>
      </c>
      <c r="D73" s="18" t="s">
        <v>188</v>
      </c>
      <c r="E73" s="71">
        <v>5457518</v>
      </c>
      <c r="F73" s="16" t="s">
        <v>415</v>
      </c>
      <c r="G73" s="18" t="s">
        <v>227</v>
      </c>
      <c r="H73" s="16" t="s">
        <v>25</v>
      </c>
      <c r="I73" s="18" t="s">
        <v>241</v>
      </c>
      <c r="J73" s="84">
        <f>E73</f>
        <v>5457518</v>
      </c>
      <c r="K73" s="83">
        <f>E73-J73</f>
        <v>0</v>
      </c>
      <c r="L73" s="28"/>
    </row>
    <row r="74" spans="1:12" x14ac:dyDescent="0.25">
      <c r="A74" s="16">
        <v>69</v>
      </c>
      <c r="B74" s="17">
        <v>44583</v>
      </c>
      <c r="C74" s="18" t="s">
        <v>111</v>
      </c>
      <c r="D74" s="18" t="s">
        <v>142</v>
      </c>
      <c r="E74" s="71">
        <v>3062620</v>
      </c>
      <c r="F74" s="16" t="s">
        <v>414</v>
      </c>
      <c r="G74" s="18" t="s">
        <v>142</v>
      </c>
      <c r="H74" s="16"/>
      <c r="I74" s="18" t="s">
        <v>11</v>
      </c>
      <c r="J74" s="84">
        <f>E74</f>
        <v>3062620</v>
      </c>
      <c r="K74" s="83">
        <f>E74-J74</f>
        <v>0</v>
      </c>
      <c r="L74" s="28"/>
    </row>
    <row r="75" spans="1:12" x14ac:dyDescent="0.25">
      <c r="A75" s="16">
        <v>70</v>
      </c>
      <c r="B75" s="46" t="s">
        <v>19</v>
      </c>
      <c r="C75" s="18" t="s">
        <v>66</v>
      </c>
      <c r="D75" s="18" t="s">
        <v>142</v>
      </c>
      <c r="E75" s="74">
        <v>1402000</v>
      </c>
      <c r="F75" s="16" t="s">
        <v>415</v>
      </c>
      <c r="G75" s="18" t="s">
        <v>228</v>
      </c>
      <c r="H75" s="20" t="s">
        <v>397</v>
      </c>
      <c r="I75" s="18" t="s">
        <v>398</v>
      </c>
      <c r="J75" s="84">
        <f>E75</f>
        <v>1402000</v>
      </c>
      <c r="K75" s="83">
        <f>E75-J75</f>
        <v>0</v>
      </c>
      <c r="L75" s="28"/>
    </row>
    <row r="76" spans="1:12" x14ac:dyDescent="0.25">
      <c r="A76" s="16">
        <v>71</v>
      </c>
      <c r="B76" s="46" t="s">
        <v>19</v>
      </c>
      <c r="C76" s="18" t="s">
        <v>66</v>
      </c>
      <c r="D76" s="18" t="s">
        <v>189</v>
      </c>
      <c r="E76" s="74">
        <v>1902236</v>
      </c>
      <c r="F76" s="16" t="s">
        <v>415</v>
      </c>
      <c r="G76" s="18" t="s">
        <v>229</v>
      </c>
      <c r="H76" s="16" t="s">
        <v>26</v>
      </c>
      <c r="I76" s="20" t="s">
        <v>9</v>
      </c>
      <c r="J76" s="84">
        <f>E76</f>
        <v>1902236</v>
      </c>
      <c r="K76" s="83">
        <f>E76-J76</f>
        <v>0</v>
      </c>
      <c r="L76" s="28"/>
    </row>
    <row r="77" spans="1:12" x14ac:dyDescent="0.25">
      <c r="A77" s="16">
        <v>72</v>
      </c>
      <c r="B77" s="17">
        <v>44585</v>
      </c>
      <c r="C77" s="18" t="s">
        <v>45</v>
      </c>
      <c r="D77" s="18" t="s">
        <v>142</v>
      </c>
      <c r="E77" s="71">
        <v>324000</v>
      </c>
      <c r="F77" s="64" t="s">
        <v>415</v>
      </c>
      <c r="G77" s="18" t="s">
        <v>246</v>
      </c>
      <c r="H77" s="64">
        <v>300000</v>
      </c>
      <c r="I77" s="18" t="s">
        <v>259</v>
      </c>
      <c r="J77" s="59">
        <f>H77</f>
        <v>300000</v>
      </c>
      <c r="K77" s="59">
        <f>E77-H77</f>
        <v>24000</v>
      </c>
    </row>
    <row r="78" spans="1:12" x14ac:dyDescent="0.25">
      <c r="A78" s="16">
        <v>73</v>
      </c>
      <c r="B78" s="17">
        <v>44585</v>
      </c>
      <c r="C78" s="18" t="s">
        <v>71</v>
      </c>
      <c r="D78" s="18" t="s">
        <v>149</v>
      </c>
      <c r="E78" s="71">
        <v>2619460</v>
      </c>
      <c r="F78" s="16" t="s">
        <v>415</v>
      </c>
      <c r="G78" s="18" t="s">
        <v>223</v>
      </c>
      <c r="H78" s="16" t="s">
        <v>29</v>
      </c>
      <c r="I78" s="18" t="s">
        <v>242</v>
      </c>
      <c r="J78" s="84">
        <f>E78</f>
        <v>2619460</v>
      </c>
      <c r="K78" s="83">
        <f>E78-J78</f>
        <v>0</v>
      </c>
      <c r="L78" s="28"/>
    </row>
    <row r="79" spans="1:12" x14ac:dyDescent="0.25">
      <c r="A79" s="16">
        <v>74</v>
      </c>
      <c r="B79" s="17">
        <v>44585</v>
      </c>
      <c r="C79" s="18" t="s">
        <v>112</v>
      </c>
      <c r="D79" s="18" t="s">
        <v>190</v>
      </c>
      <c r="E79" s="71">
        <v>2972767.4999999995</v>
      </c>
      <c r="F79" s="16" t="s">
        <v>413</v>
      </c>
      <c r="G79" s="18" t="s">
        <v>230</v>
      </c>
      <c r="H79" s="16"/>
      <c r="I79" s="20" t="s">
        <v>9</v>
      </c>
      <c r="J79" s="84">
        <f>E79</f>
        <v>2972767.4999999995</v>
      </c>
      <c r="K79" s="83">
        <f>E79-J79</f>
        <v>0</v>
      </c>
      <c r="L79" s="28"/>
    </row>
    <row r="80" spans="1:12" x14ac:dyDescent="0.25">
      <c r="A80" s="16">
        <v>75</v>
      </c>
      <c r="B80" s="17">
        <v>44585</v>
      </c>
      <c r="C80" s="18" t="s">
        <v>113</v>
      </c>
      <c r="D80" s="18" t="s">
        <v>191</v>
      </c>
      <c r="E80" s="71">
        <v>783000</v>
      </c>
      <c r="F80" s="16" t="s">
        <v>413</v>
      </c>
      <c r="G80" s="75" t="s">
        <v>231</v>
      </c>
      <c r="H80" s="16"/>
      <c r="I80" s="18"/>
      <c r="J80" s="84"/>
      <c r="K80" s="83">
        <f>E80-J80</f>
        <v>783000</v>
      </c>
      <c r="L80" s="28"/>
    </row>
    <row r="81" spans="1:12" x14ac:dyDescent="0.25">
      <c r="A81" s="16">
        <v>76</v>
      </c>
      <c r="B81" s="17">
        <v>44585</v>
      </c>
      <c r="C81" s="18" t="s">
        <v>111</v>
      </c>
      <c r="D81" s="18" t="s">
        <v>142</v>
      </c>
      <c r="E81" s="71">
        <v>3675390</v>
      </c>
      <c r="F81" s="16" t="s">
        <v>414</v>
      </c>
      <c r="G81" s="18" t="s">
        <v>142</v>
      </c>
      <c r="H81" s="16"/>
      <c r="I81" s="18" t="s">
        <v>11</v>
      </c>
      <c r="J81" s="84">
        <f t="shared" ref="J81:J96" si="0">E81</f>
        <v>3675390</v>
      </c>
      <c r="K81" s="83">
        <f>E81-J81</f>
        <v>0</v>
      </c>
      <c r="L81" s="28"/>
    </row>
    <row r="82" spans="1:12" x14ac:dyDescent="0.25">
      <c r="A82" s="16">
        <v>77</v>
      </c>
      <c r="B82" s="17">
        <v>44585</v>
      </c>
      <c r="C82" s="18" t="s">
        <v>114</v>
      </c>
      <c r="D82" s="18" t="s">
        <v>142</v>
      </c>
      <c r="E82" s="71">
        <v>794902.74999999988</v>
      </c>
      <c r="F82" s="16" t="s">
        <v>414</v>
      </c>
      <c r="G82" s="18" t="s">
        <v>142</v>
      </c>
      <c r="H82" s="16"/>
      <c r="I82" s="18" t="s">
        <v>11</v>
      </c>
      <c r="J82" s="84">
        <f t="shared" si="0"/>
        <v>794902.74999999988</v>
      </c>
      <c r="K82" s="83">
        <f>E82-J82</f>
        <v>0</v>
      </c>
      <c r="L82" s="28"/>
    </row>
    <row r="83" spans="1:12" x14ac:dyDescent="0.25">
      <c r="A83" s="16">
        <v>78</v>
      </c>
      <c r="B83" s="46" t="s">
        <v>20</v>
      </c>
      <c r="C83" s="18" t="s">
        <v>66</v>
      </c>
      <c r="D83" s="18" t="s">
        <v>192</v>
      </c>
      <c r="E83" s="74">
        <v>1832457</v>
      </c>
      <c r="F83" s="16" t="s">
        <v>415</v>
      </c>
      <c r="G83" s="18" t="s">
        <v>232</v>
      </c>
      <c r="H83" s="16" t="s">
        <v>27</v>
      </c>
      <c r="I83" s="20" t="s">
        <v>254</v>
      </c>
      <c r="J83" s="84">
        <f t="shared" si="0"/>
        <v>1832457</v>
      </c>
      <c r="K83" s="83">
        <f>E83-J83</f>
        <v>0</v>
      </c>
      <c r="L83" s="28"/>
    </row>
    <row r="84" spans="1:12" x14ac:dyDescent="0.25">
      <c r="A84" s="16">
        <v>79</v>
      </c>
      <c r="B84" s="17">
        <v>44587</v>
      </c>
      <c r="C84" s="18" t="s">
        <v>115</v>
      </c>
      <c r="D84" s="18" t="s">
        <v>142</v>
      </c>
      <c r="E84" s="71">
        <v>944871.75</v>
      </c>
      <c r="F84" s="16" t="s">
        <v>414</v>
      </c>
      <c r="G84" s="18" t="s">
        <v>142</v>
      </c>
      <c r="H84" s="16"/>
      <c r="I84" s="18" t="s">
        <v>11</v>
      </c>
      <c r="J84" s="84">
        <f t="shared" si="0"/>
        <v>944871.75</v>
      </c>
      <c r="K84" s="83">
        <f>E84-J84</f>
        <v>0</v>
      </c>
      <c r="L84" s="28"/>
    </row>
    <row r="85" spans="1:12" x14ac:dyDescent="0.25">
      <c r="A85" s="16">
        <v>80</v>
      </c>
      <c r="B85" s="17">
        <v>44587</v>
      </c>
      <c r="C85" s="18" t="s">
        <v>116</v>
      </c>
      <c r="D85" s="18" t="s">
        <v>142</v>
      </c>
      <c r="E85" s="71">
        <v>3652960.3219999997</v>
      </c>
      <c r="F85" s="16" t="s">
        <v>414</v>
      </c>
      <c r="G85" s="18" t="s">
        <v>142</v>
      </c>
      <c r="H85" s="16"/>
      <c r="I85" s="18" t="s">
        <v>11</v>
      </c>
      <c r="J85" s="84">
        <f t="shared" si="0"/>
        <v>3652960.3219999997</v>
      </c>
      <c r="K85" s="83">
        <f>E85-J85</f>
        <v>0</v>
      </c>
      <c r="L85" s="28"/>
    </row>
    <row r="86" spans="1:12" x14ac:dyDescent="0.25">
      <c r="A86" s="16">
        <v>81</v>
      </c>
      <c r="B86" s="17">
        <v>44587</v>
      </c>
      <c r="C86" s="18" t="s">
        <v>117</v>
      </c>
      <c r="D86" s="18" t="s">
        <v>142</v>
      </c>
      <c r="E86" s="71">
        <v>2312642.8049999992</v>
      </c>
      <c r="F86" s="16" t="s">
        <v>414</v>
      </c>
      <c r="G86" s="18" t="s">
        <v>142</v>
      </c>
      <c r="H86" s="16"/>
      <c r="I86" s="18" t="s">
        <v>11</v>
      </c>
      <c r="J86" s="84">
        <f t="shared" si="0"/>
        <v>2312642.8049999992</v>
      </c>
      <c r="K86" s="83">
        <f>E86-J86</f>
        <v>0</v>
      </c>
      <c r="L86" s="28"/>
    </row>
    <row r="87" spans="1:12" x14ac:dyDescent="0.25">
      <c r="A87" s="16">
        <v>82</v>
      </c>
      <c r="B87" s="17">
        <v>44588</v>
      </c>
      <c r="C87" s="18" t="s">
        <v>118</v>
      </c>
      <c r="D87" s="18" t="s">
        <v>193</v>
      </c>
      <c r="E87" s="71">
        <v>273907</v>
      </c>
      <c r="F87" s="64" t="s">
        <v>414</v>
      </c>
      <c r="G87" s="18" t="s">
        <v>246</v>
      </c>
      <c r="H87" s="64">
        <v>300000</v>
      </c>
      <c r="I87" s="18" t="s">
        <v>9</v>
      </c>
      <c r="J87" s="84">
        <f t="shared" si="0"/>
        <v>273907</v>
      </c>
      <c r="K87" s="83">
        <f>E87-J87</f>
        <v>0</v>
      </c>
    </row>
    <row r="88" spans="1:12" x14ac:dyDescent="0.25">
      <c r="A88" s="16">
        <v>83</v>
      </c>
      <c r="B88" s="17">
        <v>44588</v>
      </c>
      <c r="C88" s="18" t="s">
        <v>119</v>
      </c>
      <c r="D88" s="18" t="s">
        <v>181</v>
      </c>
      <c r="E88" s="71">
        <v>249637.19999999995</v>
      </c>
      <c r="F88" s="64" t="s">
        <v>414</v>
      </c>
      <c r="G88" s="18" t="s">
        <v>246</v>
      </c>
      <c r="H88" s="64">
        <v>300000</v>
      </c>
      <c r="I88" s="18" t="s">
        <v>9</v>
      </c>
      <c r="J88" s="84">
        <f t="shared" si="0"/>
        <v>249637.19999999995</v>
      </c>
      <c r="K88" s="83">
        <f>E88-J88</f>
        <v>0</v>
      </c>
    </row>
    <row r="89" spans="1:12" x14ac:dyDescent="0.25">
      <c r="A89" s="16">
        <v>84</v>
      </c>
      <c r="B89" s="17">
        <v>44588</v>
      </c>
      <c r="C89" s="18" t="s">
        <v>120</v>
      </c>
      <c r="D89" s="18" t="s">
        <v>142</v>
      </c>
      <c r="E89" s="71">
        <v>353671.99999999994</v>
      </c>
      <c r="F89" s="64" t="s">
        <v>414</v>
      </c>
      <c r="G89" s="18" t="s">
        <v>246</v>
      </c>
      <c r="H89" s="64">
        <v>500000</v>
      </c>
      <c r="I89" s="18" t="s">
        <v>9</v>
      </c>
      <c r="J89" s="84">
        <f t="shared" si="0"/>
        <v>353671.99999999994</v>
      </c>
      <c r="K89" s="83">
        <f>E89-J89</f>
        <v>0</v>
      </c>
    </row>
    <row r="90" spans="1:12" x14ac:dyDescent="0.25">
      <c r="A90" s="16">
        <v>85</v>
      </c>
      <c r="B90" s="17">
        <v>44588</v>
      </c>
      <c r="C90" s="18" t="s">
        <v>121</v>
      </c>
      <c r="D90" s="18" t="s">
        <v>194</v>
      </c>
      <c r="E90" s="71">
        <v>855141</v>
      </c>
      <c r="F90" s="16" t="s">
        <v>413</v>
      </c>
      <c r="G90" s="18" t="s">
        <v>233</v>
      </c>
      <c r="H90" s="16"/>
      <c r="I90" s="20" t="s">
        <v>9</v>
      </c>
      <c r="J90" s="84">
        <f t="shared" si="0"/>
        <v>855141</v>
      </c>
      <c r="K90" s="83">
        <f>E90-J90</f>
        <v>0</v>
      </c>
      <c r="L90" s="28"/>
    </row>
    <row r="91" spans="1:12" x14ac:dyDescent="0.25">
      <c r="A91" s="16">
        <v>86</v>
      </c>
      <c r="B91" s="17">
        <v>44588</v>
      </c>
      <c r="C91" s="18" t="s">
        <v>122</v>
      </c>
      <c r="D91" s="18" t="s">
        <v>195</v>
      </c>
      <c r="E91" s="71">
        <v>2607282</v>
      </c>
      <c r="F91" s="16" t="s">
        <v>413</v>
      </c>
      <c r="G91" s="18" t="s">
        <v>234</v>
      </c>
      <c r="H91" s="16"/>
      <c r="I91" s="20" t="s">
        <v>9</v>
      </c>
      <c r="J91" s="84">
        <f t="shared" si="0"/>
        <v>2607282</v>
      </c>
      <c r="K91" s="83">
        <f>E91-J91</f>
        <v>0</v>
      </c>
      <c r="L91" s="28"/>
    </row>
    <row r="92" spans="1:12" x14ac:dyDescent="0.25">
      <c r="A92" s="16">
        <v>87</v>
      </c>
      <c r="B92" s="17">
        <v>44588</v>
      </c>
      <c r="C92" s="18" t="s">
        <v>123</v>
      </c>
      <c r="D92" s="18" t="s">
        <v>142</v>
      </c>
      <c r="E92" s="71">
        <v>6294661.2074999996</v>
      </c>
      <c r="F92" s="16" t="s">
        <v>414</v>
      </c>
      <c r="G92" s="18" t="s">
        <v>142</v>
      </c>
      <c r="H92" s="16"/>
      <c r="I92" s="18" t="s">
        <v>11</v>
      </c>
      <c r="J92" s="84">
        <f t="shared" si="0"/>
        <v>6294661.2074999996</v>
      </c>
      <c r="K92" s="83">
        <f>E92-J92</f>
        <v>0</v>
      </c>
      <c r="L92" s="28"/>
    </row>
    <row r="93" spans="1:12" x14ac:dyDescent="0.25">
      <c r="A93" s="16">
        <v>88</v>
      </c>
      <c r="B93" s="17">
        <v>44588</v>
      </c>
      <c r="C93" s="18" t="s">
        <v>124</v>
      </c>
      <c r="D93" s="18" t="s">
        <v>142</v>
      </c>
      <c r="E93" s="73">
        <v>3647981.6099999989</v>
      </c>
      <c r="F93" s="16" t="s">
        <v>414</v>
      </c>
      <c r="G93" s="18" t="s">
        <v>142</v>
      </c>
      <c r="H93" s="16"/>
      <c r="I93" s="18" t="s">
        <v>11</v>
      </c>
      <c r="J93" s="84">
        <f t="shared" si="0"/>
        <v>3647981.6099999989</v>
      </c>
      <c r="K93" s="83">
        <f>E93-J93</f>
        <v>0</v>
      </c>
      <c r="L93" s="28"/>
    </row>
    <row r="94" spans="1:12" x14ac:dyDescent="0.25">
      <c r="A94" s="16">
        <v>89</v>
      </c>
      <c r="B94" s="17">
        <v>44588</v>
      </c>
      <c r="C94" s="18" t="s">
        <v>125</v>
      </c>
      <c r="D94" s="18" t="s">
        <v>142</v>
      </c>
      <c r="E94" s="71">
        <v>364798.16099999996</v>
      </c>
      <c r="F94" s="16" t="s">
        <v>414</v>
      </c>
      <c r="G94" s="18" t="s">
        <v>142</v>
      </c>
      <c r="H94" s="16"/>
      <c r="I94" s="18" t="s">
        <v>11</v>
      </c>
      <c r="J94" s="84">
        <f t="shared" si="0"/>
        <v>364798.16099999996</v>
      </c>
      <c r="K94" s="83">
        <f>E94-J94</f>
        <v>0</v>
      </c>
      <c r="L94" s="28"/>
    </row>
    <row r="95" spans="1:12" x14ac:dyDescent="0.25">
      <c r="A95" s="16">
        <v>90</v>
      </c>
      <c r="B95" s="17">
        <v>44588</v>
      </c>
      <c r="C95" s="18" t="s">
        <v>126</v>
      </c>
      <c r="D95" s="18" t="s">
        <v>142</v>
      </c>
      <c r="E95" s="71">
        <v>609124.16099999985</v>
      </c>
      <c r="F95" s="16" t="s">
        <v>414</v>
      </c>
      <c r="G95" s="18" t="s">
        <v>142</v>
      </c>
      <c r="H95" s="16"/>
      <c r="I95" s="18" t="s">
        <v>11</v>
      </c>
      <c r="J95" s="84">
        <f t="shared" si="0"/>
        <v>609124.16099999985</v>
      </c>
      <c r="K95" s="83">
        <f>E95-J95</f>
        <v>0</v>
      </c>
      <c r="L95" s="28"/>
    </row>
    <row r="96" spans="1:12" x14ac:dyDescent="0.25">
      <c r="A96" s="16">
        <v>91</v>
      </c>
      <c r="B96" s="17">
        <v>44589</v>
      </c>
      <c r="C96" s="18" t="s">
        <v>44</v>
      </c>
      <c r="D96" s="18" t="s">
        <v>196</v>
      </c>
      <c r="E96" s="71">
        <v>3054075</v>
      </c>
      <c r="F96" s="16" t="s">
        <v>415</v>
      </c>
      <c r="G96" s="18" t="s">
        <v>235</v>
      </c>
      <c r="H96" s="16" t="s">
        <v>28</v>
      </c>
      <c r="I96" s="20" t="s">
        <v>64</v>
      </c>
      <c r="J96" s="84">
        <f t="shared" si="0"/>
        <v>3054075</v>
      </c>
      <c r="K96" s="83">
        <f>E96-J96</f>
        <v>0</v>
      </c>
      <c r="L96" s="28"/>
    </row>
    <row r="97" spans="1:12" x14ac:dyDescent="0.25">
      <c r="A97" s="16">
        <v>92</v>
      </c>
      <c r="B97" s="17">
        <v>44589</v>
      </c>
      <c r="C97" s="18" t="s">
        <v>71</v>
      </c>
      <c r="D97" s="18" t="s">
        <v>149</v>
      </c>
      <c r="E97" s="71">
        <v>2423250</v>
      </c>
      <c r="F97" s="16" t="s">
        <v>415</v>
      </c>
      <c r="G97" s="75" t="s">
        <v>142</v>
      </c>
      <c r="H97" s="16" t="s">
        <v>29</v>
      </c>
      <c r="I97" s="18"/>
      <c r="J97" s="84"/>
      <c r="K97" s="83">
        <f>E97-J97</f>
        <v>2423250</v>
      </c>
      <c r="L97" s="28"/>
    </row>
    <row r="98" spans="1:12" x14ac:dyDescent="0.25">
      <c r="A98" s="16">
        <v>93</v>
      </c>
      <c r="B98" s="17">
        <v>44589</v>
      </c>
      <c r="C98" s="18" t="s">
        <v>127</v>
      </c>
      <c r="D98" s="18" t="s">
        <v>197</v>
      </c>
      <c r="E98" s="71">
        <v>1832445</v>
      </c>
      <c r="F98" s="16" t="s">
        <v>413</v>
      </c>
      <c r="G98" s="18" t="s">
        <v>236</v>
      </c>
      <c r="H98" s="16"/>
      <c r="I98" s="20" t="s">
        <v>9</v>
      </c>
      <c r="J98" s="84">
        <f t="shared" ref="J98:J104" si="1">E98</f>
        <v>1832445</v>
      </c>
      <c r="K98" s="83">
        <f>E98-J98</f>
        <v>0</v>
      </c>
      <c r="L98" s="28"/>
    </row>
    <row r="99" spans="1:12" x14ac:dyDescent="0.25">
      <c r="A99" s="16">
        <v>94</v>
      </c>
      <c r="B99" s="17">
        <v>44589</v>
      </c>
      <c r="C99" s="18" t="s">
        <v>86</v>
      </c>
      <c r="D99" s="18" t="s">
        <v>263</v>
      </c>
      <c r="E99" s="71">
        <v>2236320</v>
      </c>
      <c r="F99" s="16" t="s">
        <v>413</v>
      </c>
      <c r="G99" s="27" t="s">
        <v>250</v>
      </c>
      <c r="H99" s="16"/>
      <c r="I99" s="18" t="s">
        <v>343</v>
      </c>
      <c r="J99" s="84">
        <f t="shared" si="1"/>
        <v>2236320</v>
      </c>
      <c r="K99" s="83">
        <f>E99-J99</f>
        <v>0</v>
      </c>
      <c r="L99" s="28"/>
    </row>
    <row r="100" spans="1:12" x14ac:dyDescent="0.25">
      <c r="A100" s="16">
        <v>95</v>
      </c>
      <c r="B100" s="17">
        <v>44589</v>
      </c>
      <c r="C100" s="18" t="s">
        <v>128</v>
      </c>
      <c r="D100" s="18" t="s">
        <v>260</v>
      </c>
      <c r="E100" s="71">
        <v>398919.75</v>
      </c>
      <c r="F100" s="64" t="s">
        <v>413</v>
      </c>
      <c r="G100" s="18" t="s">
        <v>246</v>
      </c>
      <c r="H100" s="71">
        <v>398919.75</v>
      </c>
      <c r="I100" s="18" t="s">
        <v>9</v>
      </c>
      <c r="J100" s="84">
        <f t="shared" si="1"/>
        <v>398919.75</v>
      </c>
      <c r="K100" s="83">
        <f>E100-J100</f>
        <v>0</v>
      </c>
    </row>
    <row r="101" spans="1:12" x14ac:dyDescent="0.25">
      <c r="A101" s="16">
        <v>96</v>
      </c>
      <c r="B101" s="17">
        <v>44589</v>
      </c>
      <c r="C101" s="18" t="s">
        <v>129</v>
      </c>
      <c r="D101" s="18" t="s">
        <v>142</v>
      </c>
      <c r="E101" s="71">
        <v>234135</v>
      </c>
      <c r="F101" s="16" t="s">
        <v>414</v>
      </c>
      <c r="G101" s="18" t="s">
        <v>142</v>
      </c>
      <c r="H101" s="16"/>
      <c r="I101" s="18" t="s">
        <v>12</v>
      </c>
      <c r="J101" s="84">
        <f t="shared" si="1"/>
        <v>234135</v>
      </c>
      <c r="K101" s="83">
        <f>E101-J101</f>
        <v>0</v>
      </c>
      <c r="L101" s="28"/>
    </row>
    <row r="102" spans="1:12" x14ac:dyDescent="0.25">
      <c r="A102" s="16">
        <v>97</v>
      </c>
      <c r="B102" s="17">
        <v>44589</v>
      </c>
      <c r="C102" s="18" t="s">
        <v>130</v>
      </c>
      <c r="D102" s="18" t="s">
        <v>142</v>
      </c>
      <c r="E102" s="71">
        <v>215601.75</v>
      </c>
      <c r="F102" s="16" t="s">
        <v>414</v>
      </c>
      <c r="G102" s="18" t="s">
        <v>142</v>
      </c>
      <c r="H102" s="16"/>
      <c r="I102" s="18" t="s">
        <v>11</v>
      </c>
      <c r="J102" s="84">
        <f t="shared" si="1"/>
        <v>215601.75</v>
      </c>
      <c r="K102" s="83">
        <f>E102-J102</f>
        <v>0</v>
      </c>
      <c r="L102" s="28"/>
    </row>
    <row r="103" spans="1:12" x14ac:dyDescent="0.25">
      <c r="A103" s="16">
        <v>98</v>
      </c>
      <c r="B103" s="17">
        <v>44589</v>
      </c>
      <c r="C103" s="18" t="s">
        <v>131</v>
      </c>
      <c r="D103" s="18" t="s">
        <v>142</v>
      </c>
      <c r="E103" s="71">
        <v>4024452.75</v>
      </c>
      <c r="F103" s="16" t="s">
        <v>414</v>
      </c>
      <c r="G103" s="18" t="s">
        <v>142</v>
      </c>
      <c r="H103" s="16"/>
      <c r="I103" s="18" t="s">
        <v>11</v>
      </c>
      <c r="J103" s="84">
        <f t="shared" si="1"/>
        <v>4024452.75</v>
      </c>
      <c r="K103" s="83">
        <f>E103-J103</f>
        <v>0</v>
      </c>
      <c r="L103" s="28"/>
    </row>
    <row r="104" spans="1:12" x14ac:dyDescent="0.25">
      <c r="A104" s="16">
        <v>99</v>
      </c>
      <c r="B104" s="17">
        <v>44589</v>
      </c>
      <c r="C104" s="18" t="s">
        <v>132</v>
      </c>
      <c r="D104" s="18" t="s">
        <v>142</v>
      </c>
      <c r="E104" s="71">
        <v>215601.75</v>
      </c>
      <c r="F104" s="16" t="s">
        <v>414</v>
      </c>
      <c r="G104" s="18" t="s">
        <v>142</v>
      </c>
      <c r="H104" s="16"/>
      <c r="I104" s="18" t="s">
        <v>13</v>
      </c>
      <c r="J104" s="84">
        <f t="shared" si="1"/>
        <v>215601.75</v>
      </c>
      <c r="K104" s="83">
        <f>E104-J104</f>
        <v>0</v>
      </c>
      <c r="L104" s="28"/>
    </row>
    <row r="105" spans="1:12" x14ac:dyDescent="0.25">
      <c r="A105" s="16">
        <v>100</v>
      </c>
      <c r="B105" s="17">
        <v>44589</v>
      </c>
      <c r="C105" s="18" t="s">
        <v>52</v>
      </c>
      <c r="D105" s="18" t="s">
        <v>166</v>
      </c>
      <c r="E105" s="71">
        <v>3222119</v>
      </c>
      <c r="F105" s="16" t="s">
        <v>415</v>
      </c>
      <c r="G105" s="75" t="s">
        <v>237</v>
      </c>
      <c r="H105" s="16"/>
      <c r="I105" s="18"/>
      <c r="J105" s="84"/>
      <c r="K105" s="83">
        <f>E105-J105</f>
        <v>3222119</v>
      </c>
      <c r="L105" s="28"/>
    </row>
    <row r="106" spans="1:12" x14ac:dyDescent="0.25">
      <c r="A106" s="16">
        <v>101</v>
      </c>
      <c r="B106" s="17">
        <v>44590</v>
      </c>
      <c r="C106" s="18" t="s">
        <v>133</v>
      </c>
      <c r="D106" s="18" t="s">
        <v>142</v>
      </c>
      <c r="E106" s="71">
        <v>376281</v>
      </c>
      <c r="F106" s="64" t="s">
        <v>414</v>
      </c>
      <c r="G106" s="18" t="s">
        <v>246</v>
      </c>
      <c r="H106" s="71">
        <v>376281</v>
      </c>
      <c r="I106" s="18" t="s">
        <v>9</v>
      </c>
      <c r="J106" s="84">
        <f>E106</f>
        <v>376281</v>
      </c>
      <c r="K106" s="83">
        <f>E106-J106</f>
        <v>0</v>
      </c>
    </row>
    <row r="107" spans="1:12" x14ac:dyDescent="0.25">
      <c r="A107" s="16">
        <v>102</v>
      </c>
      <c r="B107" s="17">
        <v>44590</v>
      </c>
      <c r="C107" s="18" t="s">
        <v>134</v>
      </c>
      <c r="D107" s="18" t="s">
        <v>198</v>
      </c>
      <c r="E107" s="71">
        <v>283860</v>
      </c>
      <c r="F107" s="64" t="s">
        <v>414</v>
      </c>
      <c r="G107" s="18" t="s">
        <v>246</v>
      </c>
      <c r="H107" s="71">
        <v>283860</v>
      </c>
      <c r="I107" s="18" t="s">
        <v>9</v>
      </c>
      <c r="J107" s="84">
        <f>E107</f>
        <v>283860</v>
      </c>
      <c r="K107" s="83">
        <f>E107-J107</f>
        <v>0</v>
      </c>
    </row>
    <row r="108" spans="1:12" x14ac:dyDescent="0.25">
      <c r="A108" s="16">
        <v>103</v>
      </c>
      <c r="B108" s="17">
        <v>44590</v>
      </c>
      <c r="C108" s="18" t="s">
        <v>135</v>
      </c>
      <c r="D108" s="18" t="s">
        <v>142</v>
      </c>
      <c r="E108" s="71">
        <v>221988</v>
      </c>
      <c r="F108" s="64" t="s">
        <v>414</v>
      </c>
      <c r="G108" s="18" t="s">
        <v>246</v>
      </c>
      <c r="H108" s="64">
        <v>300000</v>
      </c>
      <c r="I108" s="18" t="s">
        <v>9</v>
      </c>
      <c r="J108" s="84">
        <f>E108</f>
        <v>221988</v>
      </c>
      <c r="K108" s="83">
        <f>E108-J108</f>
        <v>0</v>
      </c>
    </row>
    <row r="109" spans="1:12" x14ac:dyDescent="0.25">
      <c r="A109" s="16">
        <v>104</v>
      </c>
      <c r="B109" s="17">
        <v>44590</v>
      </c>
      <c r="C109" s="18" t="s">
        <v>136</v>
      </c>
      <c r="D109" s="18" t="s">
        <v>142</v>
      </c>
      <c r="E109" s="71">
        <v>611612.1</v>
      </c>
      <c r="F109" s="16" t="s">
        <v>413</v>
      </c>
      <c r="G109" s="18" t="s">
        <v>226</v>
      </c>
      <c r="H109" s="16"/>
      <c r="I109" s="20" t="s">
        <v>9</v>
      </c>
      <c r="J109" s="84">
        <f>E109</f>
        <v>611612.1</v>
      </c>
      <c r="K109" s="83">
        <f>E109-J109</f>
        <v>0</v>
      </c>
      <c r="L109" s="28"/>
    </row>
    <row r="110" spans="1:12" x14ac:dyDescent="0.25">
      <c r="A110" s="16">
        <v>105</v>
      </c>
      <c r="B110" s="17">
        <v>44590</v>
      </c>
      <c r="C110" s="18" t="s">
        <v>137</v>
      </c>
      <c r="D110" s="18" t="s">
        <v>142</v>
      </c>
      <c r="E110" s="71">
        <v>1022400</v>
      </c>
      <c r="F110" s="16" t="s">
        <v>413</v>
      </c>
      <c r="G110" s="18" t="s">
        <v>226</v>
      </c>
      <c r="H110" s="16"/>
      <c r="I110" s="20" t="s">
        <v>9</v>
      </c>
      <c r="J110" s="84">
        <f>E110</f>
        <v>1022400</v>
      </c>
      <c r="K110" s="83">
        <f>E110-J110</f>
        <v>0</v>
      </c>
      <c r="L110" s="28"/>
    </row>
    <row r="111" spans="1:12" x14ac:dyDescent="0.25">
      <c r="A111" s="16">
        <v>106</v>
      </c>
      <c r="B111" s="17">
        <v>44590</v>
      </c>
      <c r="C111" s="18" t="s">
        <v>138</v>
      </c>
      <c r="D111" s="18" t="s">
        <v>199</v>
      </c>
      <c r="E111" s="71">
        <v>197130</v>
      </c>
      <c r="F111" s="16" t="s">
        <v>413</v>
      </c>
      <c r="G111" s="75"/>
      <c r="H111" s="16"/>
      <c r="I111" s="18"/>
      <c r="J111" s="84"/>
      <c r="K111" s="83">
        <f>E111-J111</f>
        <v>197130</v>
      </c>
      <c r="L111" s="28"/>
    </row>
    <row r="112" spans="1:12" x14ac:dyDescent="0.25">
      <c r="A112" s="16">
        <v>107</v>
      </c>
      <c r="B112" s="17">
        <v>44590</v>
      </c>
      <c r="C112" s="18" t="s">
        <v>139</v>
      </c>
      <c r="D112" s="18" t="s">
        <v>200</v>
      </c>
      <c r="E112" s="71">
        <v>395901</v>
      </c>
      <c r="F112" s="16" t="s">
        <v>413</v>
      </c>
      <c r="G112" s="75" t="s">
        <v>142</v>
      </c>
      <c r="H112" s="16"/>
      <c r="I112" s="18"/>
      <c r="J112" s="84"/>
      <c r="K112" s="83">
        <f>E112-J112</f>
        <v>395901</v>
      </c>
      <c r="L112" s="28"/>
    </row>
    <row r="113" spans="1:12" x14ac:dyDescent="0.25">
      <c r="A113" s="16">
        <v>108</v>
      </c>
      <c r="B113" s="17">
        <v>44590</v>
      </c>
      <c r="C113" s="18" t="s">
        <v>140</v>
      </c>
      <c r="D113" s="18" t="s">
        <v>201</v>
      </c>
      <c r="E113" s="71">
        <v>3518294.4</v>
      </c>
      <c r="F113" s="16" t="s">
        <v>413</v>
      </c>
      <c r="G113" s="18" t="s">
        <v>226</v>
      </c>
      <c r="H113" s="16"/>
      <c r="I113" s="20" t="s">
        <v>9</v>
      </c>
      <c r="J113" s="84">
        <f>E113</f>
        <v>3518294.4</v>
      </c>
      <c r="K113" s="83">
        <f>E113-J113</f>
        <v>0</v>
      </c>
      <c r="L113" s="28"/>
    </row>
    <row r="114" spans="1:12" x14ac:dyDescent="0.25">
      <c r="A114" s="16">
        <v>109</v>
      </c>
      <c r="B114" s="17">
        <v>44590</v>
      </c>
      <c r="C114" s="18" t="s">
        <v>141</v>
      </c>
      <c r="D114" s="18" t="s">
        <v>142</v>
      </c>
      <c r="E114" s="71">
        <v>9975905.4000000004</v>
      </c>
      <c r="F114" s="16" t="s">
        <v>414</v>
      </c>
      <c r="G114" s="18" t="s">
        <v>142</v>
      </c>
      <c r="H114" s="16"/>
      <c r="I114" s="18" t="s">
        <v>14</v>
      </c>
      <c r="J114" s="84">
        <f>E114</f>
        <v>9975905.4000000004</v>
      </c>
      <c r="K114" s="83">
        <f>E114-J114</f>
        <v>0</v>
      </c>
      <c r="L114" s="28"/>
    </row>
    <row r="115" spans="1:12" x14ac:dyDescent="0.25">
      <c r="D115" s="49"/>
      <c r="E115" s="50"/>
      <c r="F115" s="50"/>
      <c r="G115" s="28" t="s">
        <v>142</v>
      </c>
      <c r="J115" s="84">
        <f>E115</f>
        <v>0</v>
      </c>
      <c r="L115" s="28"/>
    </row>
    <row r="116" spans="1:12" x14ac:dyDescent="0.25">
      <c r="D116" s="49"/>
    </row>
    <row r="117" spans="1:12" x14ac:dyDescent="0.25">
      <c r="D117" s="55"/>
      <c r="G117" s="49" t="s">
        <v>246</v>
      </c>
      <c r="H117" s="87">
        <v>891593</v>
      </c>
      <c r="I117" s="28" t="s">
        <v>412</v>
      </c>
    </row>
    <row r="118" spans="1:12" x14ac:dyDescent="0.25">
      <c r="B118" s="28"/>
      <c r="D118" s="55"/>
      <c r="E118" s="52"/>
      <c r="F118" s="52"/>
      <c r="G118" s="49" t="s">
        <v>401</v>
      </c>
      <c r="H118" s="87">
        <v>4594608</v>
      </c>
      <c r="I118" s="28" t="s">
        <v>412</v>
      </c>
      <c r="J118" s="60"/>
    </row>
    <row r="119" spans="1:12" x14ac:dyDescent="0.25">
      <c r="B119" s="28"/>
      <c r="G119" s="49" t="s">
        <v>402</v>
      </c>
      <c r="H119" s="87">
        <f>K97</f>
        <v>2423250</v>
      </c>
      <c r="I119" s="28" t="s">
        <v>412</v>
      </c>
    </row>
    <row r="120" spans="1:12" x14ac:dyDescent="0.25">
      <c r="B120" s="28"/>
      <c r="G120" s="49" t="s">
        <v>403</v>
      </c>
      <c r="H120" s="87">
        <f>K4-H117-H118-H119</f>
        <v>2257602.25</v>
      </c>
      <c r="I120" s="28" t="s">
        <v>412</v>
      </c>
    </row>
    <row r="121" spans="1:12" x14ac:dyDescent="0.25">
      <c r="B121" s="28"/>
    </row>
  </sheetData>
  <mergeCells count="2">
    <mergeCell ref="A1:I1"/>
    <mergeCell ref="A2:I2"/>
  </mergeCells>
  <pageMargins left="0.25" right="0.25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zoomScale="85" zoomScaleNormal="85" workbookViewId="0">
      <selection activeCell="F16" sqref="F16"/>
    </sheetView>
  </sheetViews>
  <sheetFormatPr defaultRowHeight="15.75" x14ac:dyDescent="0.25"/>
  <cols>
    <col min="1" max="1" width="4.85546875" style="30" customWidth="1"/>
    <col min="2" max="2" width="12" style="39" customWidth="1"/>
    <col min="3" max="3" width="29.7109375" style="1" customWidth="1"/>
    <col min="4" max="4" width="27.85546875" style="1" customWidth="1"/>
    <col min="5" max="5" width="16.5703125" style="40" customWidth="1"/>
    <col min="6" max="7" width="23.28515625" style="1" customWidth="1"/>
    <col min="8" max="8" width="25" style="30" customWidth="1"/>
    <col min="9" max="9" width="16.85546875" style="1" customWidth="1"/>
    <col min="10" max="11" width="16.7109375" style="1" customWidth="1"/>
    <col min="12" max="16384" width="9.140625" style="1"/>
  </cols>
  <sheetData>
    <row r="1" spans="1:14" x14ac:dyDescent="0.25">
      <c r="A1" s="131" t="s">
        <v>239</v>
      </c>
      <c r="B1" s="131"/>
      <c r="C1" s="131"/>
      <c r="D1" s="131"/>
      <c r="E1" s="131"/>
      <c r="F1" s="131"/>
      <c r="G1" s="131"/>
      <c r="H1" s="131"/>
      <c r="I1" s="131"/>
    </row>
    <row r="2" spans="1:14" ht="16.5" x14ac:dyDescent="0.25">
      <c r="A2" s="134" t="s">
        <v>344</v>
      </c>
      <c r="B2" s="134"/>
      <c r="C2" s="134"/>
      <c r="D2" s="134"/>
      <c r="E2" s="134"/>
      <c r="F2" s="134"/>
      <c r="G2" s="134"/>
      <c r="H2" s="134"/>
      <c r="I2" s="134"/>
    </row>
    <row r="3" spans="1:14" ht="16.5" x14ac:dyDescent="0.25">
      <c r="A3" s="76"/>
      <c r="B3" s="76"/>
      <c r="C3" s="76"/>
      <c r="D3" s="76"/>
      <c r="E3" s="76"/>
      <c r="F3" s="76"/>
      <c r="G3" s="96"/>
      <c r="H3" s="76"/>
      <c r="I3" s="76"/>
    </row>
    <row r="4" spans="1:14" s="11" customFormat="1" ht="16.5" x14ac:dyDescent="0.25">
      <c r="A4" s="33"/>
      <c r="B4" s="34"/>
      <c r="D4" s="35"/>
      <c r="E4" s="36">
        <f>SUBTOTAL(9,E6:E46)</f>
        <v>57150352.485272728</v>
      </c>
      <c r="F4" s="37"/>
      <c r="G4" s="37"/>
      <c r="H4" s="79">
        <f>E4-J4-K4</f>
        <v>0</v>
      </c>
      <c r="I4" s="35"/>
      <c r="J4" s="36">
        <f>SUBTOTAL(9,J6:J46)</f>
        <v>40879984.480909094</v>
      </c>
      <c r="K4" s="36">
        <f>SUBTOTAL(9,K6:K46)</f>
        <v>16270368.004363636</v>
      </c>
    </row>
    <row r="5" spans="1:14" s="29" customFormat="1" ht="42.75" customHeight="1" x14ac:dyDescent="0.25">
      <c r="A5" s="5" t="s">
        <v>4</v>
      </c>
      <c r="B5" s="6" t="s">
        <v>0</v>
      </c>
      <c r="C5" s="3" t="s">
        <v>1</v>
      </c>
      <c r="D5" s="3" t="s">
        <v>2</v>
      </c>
      <c r="E5" s="7" t="s">
        <v>3</v>
      </c>
      <c r="F5" s="5" t="s">
        <v>303</v>
      </c>
      <c r="G5" s="5"/>
      <c r="H5" s="5" t="s">
        <v>262</v>
      </c>
      <c r="I5" s="3" t="s">
        <v>9</v>
      </c>
      <c r="J5" s="3"/>
      <c r="K5" s="3"/>
      <c r="L5" s="38"/>
      <c r="M5" s="38"/>
      <c r="N5" s="38"/>
    </row>
    <row r="6" spans="1:14" x14ac:dyDescent="0.25">
      <c r="A6" s="9">
        <v>1</v>
      </c>
      <c r="B6" s="77">
        <v>44600</v>
      </c>
      <c r="C6" s="2"/>
      <c r="D6" s="2" t="s">
        <v>142</v>
      </c>
      <c r="E6" s="4">
        <v>1322163</v>
      </c>
      <c r="F6" s="2" t="s">
        <v>310</v>
      </c>
      <c r="G6" s="2" t="s">
        <v>29</v>
      </c>
      <c r="H6" s="9" t="s">
        <v>304</v>
      </c>
      <c r="I6" s="2" t="s">
        <v>9</v>
      </c>
      <c r="J6" s="80">
        <f>E6</f>
        <v>1322163</v>
      </c>
      <c r="K6" s="80">
        <f>E6-J6</f>
        <v>0</v>
      </c>
    </row>
    <row r="7" spans="1:14" x14ac:dyDescent="0.25">
      <c r="A7" s="9">
        <v>2</v>
      </c>
      <c r="B7" s="77">
        <v>44600</v>
      </c>
      <c r="C7" s="2"/>
      <c r="D7" s="2" t="s">
        <v>142</v>
      </c>
      <c r="E7" s="4">
        <v>2193453</v>
      </c>
      <c r="F7" s="2" t="s">
        <v>311</v>
      </c>
      <c r="G7" s="2" t="s">
        <v>29</v>
      </c>
      <c r="H7" s="9" t="s">
        <v>305</v>
      </c>
      <c r="I7" s="2" t="s">
        <v>9</v>
      </c>
      <c r="J7" s="80">
        <f>E7</f>
        <v>2193453</v>
      </c>
      <c r="K7" s="80">
        <f>E7-J7</f>
        <v>0</v>
      </c>
    </row>
    <row r="8" spans="1:14" x14ac:dyDescent="0.25">
      <c r="A8" s="9">
        <v>3</v>
      </c>
      <c r="B8" s="77">
        <v>44600</v>
      </c>
      <c r="C8" s="2"/>
      <c r="D8" s="2" t="s">
        <v>142</v>
      </c>
      <c r="E8" s="4">
        <v>2264540</v>
      </c>
      <c r="F8" s="2" t="s">
        <v>311</v>
      </c>
      <c r="G8" s="2" t="s">
        <v>29</v>
      </c>
      <c r="H8" s="9" t="s">
        <v>306</v>
      </c>
      <c r="I8" s="2" t="s">
        <v>9</v>
      </c>
      <c r="J8" s="80">
        <f>E8</f>
        <v>2264540</v>
      </c>
      <c r="K8" s="80">
        <f>E8-J8</f>
        <v>0</v>
      </c>
      <c r="L8" s="11"/>
      <c r="M8" s="11"/>
      <c r="N8" s="11"/>
    </row>
    <row r="9" spans="1:14" x14ac:dyDescent="0.25">
      <c r="A9" s="9">
        <v>4</v>
      </c>
      <c r="B9" s="77">
        <v>44600</v>
      </c>
      <c r="C9" s="2"/>
      <c r="D9" s="2" t="s">
        <v>142</v>
      </c>
      <c r="E9" s="4">
        <v>760333.74545454548</v>
      </c>
      <c r="F9" s="2" t="s">
        <v>312</v>
      </c>
      <c r="G9" s="2" t="s">
        <v>29</v>
      </c>
      <c r="H9" s="9" t="s">
        <v>309</v>
      </c>
      <c r="I9" s="2" t="s">
        <v>9</v>
      </c>
      <c r="J9" s="80">
        <f>E9</f>
        <v>760333.74545454548</v>
      </c>
      <c r="K9" s="80">
        <f>E9-J9</f>
        <v>0</v>
      </c>
      <c r="L9" s="11"/>
      <c r="M9" s="11"/>
      <c r="N9" s="11"/>
    </row>
    <row r="10" spans="1:14" x14ac:dyDescent="0.25">
      <c r="A10" s="9">
        <v>5</v>
      </c>
      <c r="B10" s="77">
        <v>44600</v>
      </c>
      <c r="C10" s="2"/>
      <c r="D10" s="2" t="s">
        <v>142</v>
      </c>
      <c r="E10" s="4">
        <v>1627048.4727272727</v>
      </c>
      <c r="F10" s="2" t="s">
        <v>308</v>
      </c>
      <c r="G10" s="2" t="s">
        <v>29</v>
      </c>
      <c r="H10" s="9" t="s">
        <v>307</v>
      </c>
      <c r="I10" s="2" t="s">
        <v>9</v>
      </c>
      <c r="J10" s="80">
        <f>E10</f>
        <v>1627048.4727272727</v>
      </c>
      <c r="K10" s="80">
        <f>E10-J10</f>
        <v>0</v>
      </c>
      <c r="L10" s="11"/>
      <c r="M10" s="11"/>
      <c r="N10" s="11"/>
    </row>
    <row r="11" spans="1:14" x14ac:dyDescent="0.25">
      <c r="A11" s="9">
        <v>6</v>
      </c>
      <c r="B11" s="77">
        <v>44601</v>
      </c>
      <c r="C11" s="2" t="s">
        <v>266</v>
      </c>
      <c r="D11" s="2" t="s">
        <v>288</v>
      </c>
      <c r="E11" s="4">
        <v>2144565.8181818179</v>
      </c>
      <c r="F11" s="2" t="s">
        <v>313</v>
      </c>
      <c r="G11" s="2" t="s">
        <v>413</v>
      </c>
      <c r="H11" s="9"/>
      <c r="I11" s="2" t="s">
        <v>9</v>
      </c>
      <c r="J11" s="80">
        <f>E11</f>
        <v>2144565.8181818179</v>
      </c>
      <c r="K11" s="80">
        <f>E11-J11</f>
        <v>0</v>
      </c>
    </row>
    <row r="12" spans="1:14" s="25" customFormat="1" ht="16.5" customHeight="1" x14ac:dyDescent="0.25">
      <c r="A12" s="9">
        <v>7</v>
      </c>
      <c r="B12" s="77">
        <v>44601</v>
      </c>
      <c r="C12" s="2" t="s">
        <v>71</v>
      </c>
      <c r="D12" s="78" t="s">
        <v>142</v>
      </c>
      <c r="E12" s="4">
        <v>2571833.4545454541</v>
      </c>
      <c r="F12" s="2" t="s">
        <v>142</v>
      </c>
      <c r="G12" s="2" t="s">
        <v>413</v>
      </c>
      <c r="H12" s="88"/>
      <c r="I12" s="10"/>
      <c r="J12" s="2"/>
      <c r="K12" s="80">
        <f>E12-J12</f>
        <v>2571833.4545454541</v>
      </c>
      <c r="L12" s="1"/>
      <c r="M12" s="1"/>
      <c r="N12" s="1"/>
    </row>
    <row r="13" spans="1:14" x14ac:dyDescent="0.25">
      <c r="A13" s="9">
        <v>8</v>
      </c>
      <c r="B13" s="77">
        <v>44601</v>
      </c>
      <c r="C13" s="2" t="s">
        <v>60</v>
      </c>
      <c r="D13" s="2" t="s">
        <v>289</v>
      </c>
      <c r="E13" s="4">
        <v>600430.90909090906</v>
      </c>
      <c r="F13" s="2" t="s">
        <v>297</v>
      </c>
      <c r="G13" s="2" t="s">
        <v>29</v>
      </c>
      <c r="H13" s="9" t="s">
        <v>314</v>
      </c>
      <c r="I13" s="2" t="s">
        <v>9</v>
      </c>
      <c r="J13" s="80">
        <f>E13</f>
        <v>600430.90909090906</v>
      </c>
      <c r="K13" s="80">
        <f>E13-J13</f>
        <v>0</v>
      </c>
    </row>
    <row r="14" spans="1:14" x14ac:dyDescent="0.25">
      <c r="A14" s="9">
        <v>9</v>
      </c>
      <c r="B14" s="77">
        <v>44602</v>
      </c>
      <c r="C14" s="2" t="s">
        <v>267</v>
      </c>
      <c r="D14" s="2" t="s">
        <v>142</v>
      </c>
      <c r="E14" s="4">
        <v>257183.34545454499</v>
      </c>
      <c r="F14" s="2" t="s">
        <v>298</v>
      </c>
      <c r="G14" s="2" t="s">
        <v>419</v>
      </c>
      <c r="H14" s="90">
        <v>300000</v>
      </c>
      <c r="I14" s="88" t="s">
        <v>9</v>
      </c>
      <c r="J14" s="80">
        <f>E14</f>
        <v>257183.34545454499</v>
      </c>
      <c r="K14" s="80">
        <v>0</v>
      </c>
    </row>
    <row r="15" spans="1:14" x14ac:dyDescent="0.25">
      <c r="A15" s="9">
        <v>10</v>
      </c>
      <c r="B15" s="77">
        <v>44603</v>
      </c>
      <c r="C15" s="2" t="s">
        <v>268</v>
      </c>
      <c r="D15" s="2" t="s">
        <v>142</v>
      </c>
      <c r="E15" s="4">
        <v>719651.1272727272</v>
      </c>
      <c r="F15" s="2" t="s">
        <v>299</v>
      </c>
      <c r="G15" s="2" t="s">
        <v>413</v>
      </c>
      <c r="H15" s="9"/>
      <c r="I15" s="10" t="s">
        <v>340</v>
      </c>
      <c r="J15" s="80">
        <f>E15</f>
        <v>719651.1272727272</v>
      </c>
      <c r="K15" s="80">
        <f>E15-J15</f>
        <v>0</v>
      </c>
    </row>
    <row r="16" spans="1:14" x14ac:dyDescent="0.25">
      <c r="A16" s="9">
        <v>11</v>
      </c>
      <c r="B16" s="26">
        <v>44604</v>
      </c>
      <c r="C16" s="2" t="s">
        <v>269</v>
      </c>
      <c r="D16" s="2" t="s">
        <v>15</v>
      </c>
      <c r="E16" s="4">
        <v>301418.18181818177</v>
      </c>
      <c r="F16" s="2" t="s">
        <v>298</v>
      </c>
      <c r="G16" s="2" t="s">
        <v>419</v>
      </c>
      <c r="H16" s="90">
        <v>300000</v>
      </c>
      <c r="I16" s="88" t="s">
        <v>9</v>
      </c>
      <c r="J16" s="80">
        <f>E16</f>
        <v>301418.18181818177</v>
      </c>
      <c r="K16" s="80">
        <v>0</v>
      </c>
    </row>
    <row r="17" spans="1:11" x14ac:dyDescent="0.25">
      <c r="A17" s="9">
        <v>12</v>
      </c>
      <c r="B17" s="77">
        <v>44604</v>
      </c>
      <c r="C17" s="2" t="s">
        <v>270</v>
      </c>
      <c r="D17" s="2" t="s">
        <v>142</v>
      </c>
      <c r="E17" s="4">
        <v>432345.35454545449</v>
      </c>
      <c r="F17" s="2" t="s">
        <v>300</v>
      </c>
      <c r="G17" s="2" t="s">
        <v>419</v>
      </c>
      <c r="H17" s="90">
        <v>432345</v>
      </c>
      <c r="I17" s="88" t="s">
        <v>9</v>
      </c>
      <c r="J17" s="80">
        <f>E17</f>
        <v>432345.35454545449</v>
      </c>
      <c r="K17" s="80">
        <v>0</v>
      </c>
    </row>
    <row r="18" spans="1:11" x14ac:dyDescent="0.25">
      <c r="A18" s="9">
        <v>13</v>
      </c>
      <c r="B18" s="77">
        <v>44604</v>
      </c>
      <c r="C18" s="2" t="s">
        <v>271</v>
      </c>
      <c r="D18" s="2" t="s">
        <v>142</v>
      </c>
      <c r="E18" s="4">
        <v>286690.90909090906</v>
      </c>
      <c r="F18" s="2" t="s">
        <v>301</v>
      </c>
      <c r="G18" s="2" t="s">
        <v>413</v>
      </c>
      <c r="H18" s="88"/>
      <c r="I18" s="10"/>
      <c r="J18" s="2"/>
      <c r="K18" s="80">
        <f>E18-J18</f>
        <v>286690.90909090906</v>
      </c>
    </row>
    <row r="19" spans="1:11" x14ac:dyDescent="0.25">
      <c r="A19" s="9">
        <v>14</v>
      </c>
      <c r="B19" s="77">
        <v>44604</v>
      </c>
      <c r="C19" s="2" t="s">
        <v>272</v>
      </c>
      <c r="D19" s="2" t="s">
        <v>290</v>
      </c>
      <c r="E19" s="4">
        <v>273032.59090909088</v>
      </c>
      <c r="F19" s="2" t="s">
        <v>298</v>
      </c>
      <c r="G19" s="2" t="s">
        <v>414</v>
      </c>
      <c r="H19" s="90">
        <v>300000</v>
      </c>
      <c r="I19" s="88" t="s">
        <v>9</v>
      </c>
      <c r="J19" s="80">
        <f>E19</f>
        <v>273032.59090909088</v>
      </c>
      <c r="K19" s="80">
        <v>0</v>
      </c>
    </row>
    <row r="20" spans="1:11" x14ac:dyDescent="0.25">
      <c r="A20" s="9">
        <v>15</v>
      </c>
      <c r="B20" s="77">
        <v>44609</v>
      </c>
      <c r="C20" s="2" t="s">
        <v>273</v>
      </c>
      <c r="D20" s="2" t="s">
        <v>291</v>
      </c>
      <c r="E20" s="4">
        <v>260146.22727272726</v>
      </c>
      <c r="F20" s="2" t="s">
        <v>408</v>
      </c>
      <c r="G20" s="2" t="s">
        <v>414</v>
      </c>
      <c r="H20" s="4">
        <v>300000</v>
      </c>
      <c r="I20" s="88" t="s">
        <v>9</v>
      </c>
      <c r="J20" s="80">
        <f>E20</f>
        <v>260146.22727272726</v>
      </c>
      <c r="K20" s="80">
        <v>0</v>
      </c>
    </row>
    <row r="21" spans="1:11" x14ac:dyDescent="0.25">
      <c r="A21" s="9">
        <v>16</v>
      </c>
      <c r="B21" s="77">
        <v>44607</v>
      </c>
      <c r="C21" s="2" t="s">
        <v>274</v>
      </c>
      <c r="D21" s="2" t="s">
        <v>292</v>
      </c>
      <c r="E21" s="4">
        <v>248218.36363636365</v>
      </c>
      <c r="F21" s="2" t="s">
        <v>298</v>
      </c>
      <c r="G21" s="2" t="s">
        <v>414</v>
      </c>
      <c r="H21" s="90">
        <v>300000</v>
      </c>
      <c r="I21" s="88" t="s">
        <v>9</v>
      </c>
      <c r="J21" s="80">
        <f>E21</f>
        <v>248218.36363636365</v>
      </c>
      <c r="K21" s="80">
        <v>0</v>
      </c>
    </row>
    <row r="22" spans="1:11" x14ac:dyDescent="0.25">
      <c r="A22" s="9">
        <v>17</v>
      </c>
      <c r="B22" s="77">
        <v>44607</v>
      </c>
      <c r="C22" s="2"/>
      <c r="D22" s="2" t="s">
        <v>142</v>
      </c>
      <c r="E22" s="4">
        <v>936636</v>
      </c>
      <c r="F22" s="2" t="s">
        <v>315</v>
      </c>
      <c r="G22" s="2" t="s">
        <v>29</v>
      </c>
      <c r="H22" s="9" t="s">
        <v>318</v>
      </c>
      <c r="I22" s="2" t="s">
        <v>9</v>
      </c>
      <c r="J22" s="80">
        <f>E22</f>
        <v>936636</v>
      </c>
      <c r="K22" s="80">
        <f>E22-J22</f>
        <v>0</v>
      </c>
    </row>
    <row r="23" spans="1:11" x14ac:dyDescent="0.25">
      <c r="A23" s="9">
        <v>18</v>
      </c>
      <c r="B23" s="77">
        <v>44608</v>
      </c>
      <c r="C23" s="2"/>
      <c r="D23" s="2" t="s">
        <v>142</v>
      </c>
      <c r="E23" s="4">
        <v>1199426</v>
      </c>
      <c r="F23" s="2" t="s">
        <v>316</v>
      </c>
      <c r="G23" s="2" t="s">
        <v>29</v>
      </c>
      <c r="H23" s="9" t="s">
        <v>317</v>
      </c>
      <c r="I23" s="2" t="s">
        <v>9</v>
      </c>
      <c r="J23" s="80">
        <f>E23</f>
        <v>1199426</v>
      </c>
      <c r="K23" s="80">
        <f>E23-J23</f>
        <v>0</v>
      </c>
    </row>
    <row r="24" spans="1:11" x14ac:dyDescent="0.25">
      <c r="A24" s="9">
        <v>19</v>
      </c>
      <c r="B24" s="77">
        <v>44608</v>
      </c>
      <c r="C24" s="2"/>
      <c r="D24" s="2" t="s">
        <v>142</v>
      </c>
      <c r="E24" s="4">
        <v>1729545</v>
      </c>
      <c r="F24" s="2" t="s">
        <v>320</v>
      </c>
      <c r="G24" s="2" t="s">
        <v>29</v>
      </c>
      <c r="H24" s="9" t="s">
        <v>321</v>
      </c>
      <c r="I24" s="2" t="s">
        <v>9</v>
      </c>
      <c r="J24" s="80">
        <f>E24</f>
        <v>1729545</v>
      </c>
      <c r="K24" s="80">
        <f>E24-J24</f>
        <v>0</v>
      </c>
    </row>
    <row r="25" spans="1:11" x14ac:dyDescent="0.25">
      <c r="A25" s="9">
        <v>20</v>
      </c>
      <c r="B25" s="77">
        <v>44608</v>
      </c>
      <c r="C25" s="2" t="s">
        <v>61</v>
      </c>
      <c r="D25" s="2" t="s">
        <v>293</v>
      </c>
      <c r="E25" s="4">
        <v>1736721</v>
      </c>
      <c r="F25" s="56" t="s">
        <v>323</v>
      </c>
      <c r="G25" s="56" t="s">
        <v>29</v>
      </c>
      <c r="H25" s="9" t="s">
        <v>322</v>
      </c>
      <c r="I25" s="2" t="s">
        <v>341</v>
      </c>
      <c r="J25" s="80">
        <f>E25</f>
        <v>1736721</v>
      </c>
      <c r="K25" s="80">
        <f>E25-J25</f>
        <v>0</v>
      </c>
    </row>
    <row r="26" spans="1:11" x14ac:dyDescent="0.25">
      <c r="A26" s="9">
        <v>21</v>
      </c>
      <c r="B26" s="77">
        <v>44608</v>
      </c>
      <c r="C26" s="2"/>
      <c r="D26" s="2" t="s">
        <v>142</v>
      </c>
      <c r="E26" s="4">
        <v>2290575.2890909095</v>
      </c>
      <c r="F26" s="2" t="s">
        <v>319</v>
      </c>
      <c r="G26" s="2" t="s">
        <v>29</v>
      </c>
      <c r="H26" s="9" t="s">
        <v>324</v>
      </c>
      <c r="I26" s="92" t="s">
        <v>406</v>
      </c>
      <c r="J26" s="80">
        <f>E26</f>
        <v>2290575.2890909095</v>
      </c>
      <c r="K26" s="80">
        <f>E26-J26</f>
        <v>0</v>
      </c>
    </row>
    <row r="27" spans="1:11" x14ac:dyDescent="0.25">
      <c r="A27" s="9">
        <v>22</v>
      </c>
      <c r="B27" s="77">
        <v>44609</v>
      </c>
      <c r="C27" s="2" t="s">
        <v>276</v>
      </c>
      <c r="D27" s="2" t="s">
        <v>294</v>
      </c>
      <c r="E27" s="4">
        <v>600430.90909090906</v>
      </c>
      <c r="F27" s="2" t="s">
        <v>302</v>
      </c>
      <c r="G27" s="2" t="s">
        <v>413</v>
      </c>
      <c r="H27" s="9"/>
      <c r="I27" s="2" t="s">
        <v>9</v>
      </c>
      <c r="J27" s="80">
        <f>E27</f>
        <v>600430.90909090906</v>
      </c>
      <c r="K27" s="80">
        <f>E27-J27</f>
        <v>0</v>
      </c>
    </row>
    <row r="28" spans="1:11" x14ac:dyDescent="0.25">
      <c r="A28" s="9">
        <v>23</v>
      </c>
      <c r="B28" s="77">
        <v>44609</v>
      </c>
      <c r="C28" s="2" t="s">
        <v>277</v>
      </c>
      <c r="D28" s="2" t="s">
        <v>142</v>
      </c>
      <c r="E28" s="4">
        <v>304600.49999999994</v>
      </c>
      <c r="F28" s="2" t="s">
        <v>326</v>
      </c>
      <c r="G28" s="2" t="s">
        <v>414</v>
      </c>
      <c r="H28" s="9"/>
      <c r="I28" s="2" t="s">
        <v>9</v>
      </c>
      <c r="J28" s="80">
        <f>E28</f>
        <v>304600.49999999994</v>
      </c>
      <c r="K28" s="80">
        <f>E28-J28</f>
        <v>0</v>
      </c>
    </row>
    <row r="29" spans="1:11" x14ac:dyDescent="0.25">
      <c r="A29" s="9">
        <v>24</v>
      </c>
      <c r="B29" s="77">
        <v>44609</v>
      </c>
      <c r="C29" s="2" t="s">
        <v>278</v>
      </c>
      <c r="D29" s="2" t="s">
        <v>142</v>
      </c>
      <c r="E29" s="4">
        <v>235000</v>
      </c>
      <c r="F29" s="2" t="s">
        <v>325</v>
      </c>
      <c r="G29" s="2" t="s">
        <v>413</v>
      </c>
      <c r="H29" s="88">
        <v>200000</v>
      </c>
      <c r="I29" s="88" t="s">
        <v>9</v>
      </c>
      <c r="J29" s="80">
        <f>E29</f>
        <v>235000</v>
      </c>
      <c r="K29" s="80">
        <v>0</v>
      </c>
    </row>
    <row r="30" spans="1:11" x14ac:dyDescent="0.25">
      <c r="A30" s="9">
        <v>25</v>
      </c>
      <c r="B30" s="77">
        <v>44611</v>
      </c>
      <c r="C30" s="2"/>
      <c r="D30" s="2" t="s">
        <v>142</v>
      </c>
      <c r="E30" s="4">
        <v>1085559.8203636361</v>
      </c>
      <c r="F30" s="2" t="s">
        <v>327</v>
      </c>
      <c r="G30" s="2" t="s">
        <v>29</v>
      </c>
      <c r="H30" s="9" t="s">
        <v>329</v>
      </c>
      <c r="I30" s="9" t="s">
        <v>407</v>
      </c>
      <c r="J30" s="2"/>
      <c r="K30" s="80">
        <f>E30-J30</f>
        <v>1085559.8203636361</v>
      </c>
    </row>
    <row r="31" spans="1:11" x14ac:dyDescent="0.25">
      <c r="A31" s="9">
        <v>26</v>
      </c>
      <c r="B31" s="77">
        <v>44611</v>
      </c>
      <c r="C31" s="2"/>
      <c r="D31" s="2" t="s">
        <v>142</v>
      </c>
      <c r="E31" s="4">
        <v>1085559.8203636361</v>
      </c>
      <c r="F31" s="2" t="s">
        <v>327</v>
      </c>
      <c r="G31" s="2" t="s">
        <v>29</v>
      </c>
      <c r="H31" s="9" t="s">
        <v>328</v>
      </c>
      <c r="I31" s="9" t="s">
        <v>407</v>
      </c>
      <c r="J31" s="2"/>
      <c r="K31" s="80">
        <f>E31-J31</f>
        <v>1085559.8203636361</v>
      </c>
    </row>
    <row r="32" spans="1:11" x14ac:dyDescent="0.25">
      <c r="A32" s="9">
        <v>27</v>
      </c>
      <c r="B32" s="77">
        <v>44613</v>
      </c>
      <c r="C32" s="2" t="s">
        <v>279</v>
      </c>
      <c r="D32" s="2" t="s">
        <v>142</v>
      </c>
      <c r="E32" s="4">
        <v>214127.18181818185</v>
      </c>
      <c r="F32" s="2" t="s">
        <v>330</v>
      </c>
      <c r="G32" s="2" t="s">
        <v>413</v>
      </c>
      <c r="H32" s="9"/>
      <c r="I32" s="2" t="s">
        <v>9</v>
      </c>
      <c r="J32" s="80">
        <f>E32</f>
        <v>214127.18181818185</v>
      </c>
      <c r="K32" s="80">
        <f>E32-J32</f>
        <v>0</v>
      </c>
    </row>
    <row r="33" spans="1:11" x14ac:dyDescent="0.25">
      <c r="A33" s="9">
        <v>28</v>
      </c>
      <c r="B33" s="77">
        <v>44614</v>
      </c>
      <c r="C33" s="2" t="s">
        <v>83</v>
      </c>
      <c r="D33" s="2" t="s">
        <v>161</v>
      </c>
      <c r="E33" s="4">
        <v>1832445</v>
      </c>
      <c r="F33" s="2" t="s">
        <v>331</v>
      </c>
      <c r="G33" s="2" t="s">
        <v>413</v>
      </c>
      <c r="H33" s="9"/>
      <c r="I33" s="2" t="s">
        <v>342</v>
      </c>
      <c r="J33" s="80">
        <f>E33</f>
        <v>1832445</v>
      </c>
      <c r="K33" s="80">
        <f>E33-J33</f>
        <v>0</v>
      </c>
    </row>
    <row r="34" spans="1:11" x14ac:dyDescent="0.25">
      <c r="A34" s="9">
        <v>29</v>
      </c>
      <c r="B34" s="77">
        <v>44614</v>
      </c>
      <c r="C34" s="2"/>
      <c r="D34" s="2" t="s">
        <v>167</v>
      </c>
      <c r="E34" s="4">
        <v>3001105</v>
      </c>
      <c r="F34" s="2" t="s">
        <v>332</v>
      </c>
      <c r="G34" s="2" t="s">
        <v>29</v>
      </c>
      <c r="H34" s="9" t="s">
        <v>333</v>
      </c>
      <c r="I34" s="2" t="s">
        <v>9</v>
      </c>
      <c r="J34" s="80">
        <f>E34</f>
        <v>3001105</v>
      </c>
      <c r="K34" s="80">
        <f>E34-J34</f>
        <v>0</v>
      </c>
    </row>
    <row r="35" spans="1:11" x14ac:dyDescent="0.25">
      <c r="A35" s="9">
        <v>30</v>
      </c>
      <c r="B35" s="77">
        <v>44614</v>
      </c>
      <c r="C35" s="2" t="s">
        <v>71</v>
      </c>
      <c r="D35" s="2" t="s">
        <v>142</v>
      </c>
      <c r="E35" s="4">
        <v>2571819.9999999995</v>
      </c>
      <c r="F35" s="2"/>
      <c r="G35" s="2" t="s">
        <v>413</v>
      </c>
      <c r="H35" s="88"/>
      <c r="I35" s="10"/>
      <c r="J35" s="2"/>
      <c r="K35" s="80">
        <f>E35-J35</f>
        <v>2571819.9999999995</v>
      </c>
    </row>
    <row r="36" spans="1:11" x14ac:dyDescent="0.25">
      <c r="A36" s="9">
        <v>31</v>
      </c>
      <c r="B36" s="77">
        <v>44615</v>
      </c>
      <c r="C36" s="2" t="s">
        <v>281</v>
      </c>
      <c r="D36" s="2" t="s">
        <v>142</v>
      </c>
      <c r="E36" s="4">
        <v>2644196.75</v>
      </c>
      <c r="F36" s="8" t="s">
        <v>335</v>
      </c>
      <c r="G36" s="8" t="s">
        <v>413</v>
      </c>
      <c r="H36" s="9" t="s">
        <v>336</v>
      </c>
      <c r="I36" s="2" t="s">
        <v>9</v>
      </c>
      <c r="J36" s="80">
        <f>E36</f>
        <v>2644196.75</v>
      </c>
      <c r="K36" s="80">
        <f>E36-J36</f>
        <v>0</v>
      </c>
    </row>
    <row r="37" spans="1:11" x14ac:dyDescent="0.25">
      <c r="A37" s="9">
        <v>32</v>
      </c>
      <c r="B37" s="77">
        <v>44615</v>
      </c>
      <c r="C37" s="2" t="s">
        <v>282</v>
      </c>
      <c r="D37" s="2" t="s">
        <v>142</v>
      </c>
      <c r="E37" s="4">
        <v>2771034.1</v>
      </c>
      <c r="F37" s="2" t="s">
        <v>335</v>
      </c>
      <c r="G37" s="2" t="s">
        <v>413</v>
      </c>
      <c r="H37" s="9" t="s">
        <v>336</v>
      </c>
      <c r="I37" s="2" t="s">
        <v>9</v>
      </c>
      <c r="J37" s="80">
        <f>E37</f>
        <v>2771034.1</v>
      </c>
      <c r="K37" s="80">
        <f>E37-J37</f>
        <v>0</v>
      </c>
    </row>
    <row r="38" spans="1:11" x14ac:dyDescent="0.25">
      <c r="A38" s="9">
        <v>33</v>
      </c>
      <c r="B38" s="77">
        <v>44615</v>
      </c>
      <c r="C38" s="2" t="s">
        <v>283</v>
      </c>
      <c r="D38" s="2" t="s">
        <v>142</v>
      </c>
      <c r="E38" s="4">
        <v>2297133.25</v>
      </c>
      <c r="F38" s="2" t="s">
        <v>335</v>
      </c>
      <c r="G38" s="2" t="s">
        <v>413</v>
      </c>
      <c r="H38" s="9" t="s">
        <v>336</v>
      </c>
      <c r="I38" s="2" t="s">
        <v>9</v>
      </c>
      <c r="J38" s="80">
        <f>E38</f>
        <v>2297133.25</v>
      </c>
      <c r="K38" s="80">
        <f>E38-J38</f>
        <v>0</v>
      </c>
    </row>
    <row r="39" spans="1:11" ht="17.25" x14ac:dyDescent="0.25">
      <c r="A39" s="9">
        <v>34</v>
      </c>
      <c r="B39" s="77">
        <v>44615</v>
      </c>
      <c r="C39" s="2" t="s">
        <v>284</v>
      </c>
      <c r="D39" s="2" t="s">
        <v>142</v>
      </c>
      <c r="E39" s="12">
        <v>3070397.15</v>
      </c>
      <c r="F39" s="2" t="s">
        <v>335</v>
      </c>
      <c r="G39" s="2" t="s">
        <v>413</v>
      </c>
      <c r="H39" s="9" t="s">
        <v>336</v>
      </c>
      <c r="I39" s="2" t="s">
        <v>9</v>
      </c>
      <c r="J39" s="80">
        <f>E39</f>
        <v>3070397.15</v>
      </c>
      <c r="K39" s="80">
        <f>E39-J39</f>
        <v>0</v>
      </c>
    </row>
    <row r="40" spans="1:11" x14ac:dyDescent="0.25">
      <c r="A40" s="9">
        <v>35</v>
      </c>
      <c r="B40" s="77">
        <v>44617</v>
      </c>
      <c r="C40" s="2" t="s">
        <v>52</v>
      </c>
      <c r="D40" s="2" t="s">
        <v>142</v>
      </c>
      <c r="E40" s="4">
        <v>1146056</v>
      </c>
      <c r="F40" s="80"/>
      <c r="G40" s="80" t="s">
        <v>29</v>
      </c>
      <c r="H40" s="10" t="s">
        <v>334</v>
      </c>
      <c r="I40" s="10"/>
      <c r="J40" s="2"/>
      <c r="K40" s="80">
        <f>E40-J40</f>
        <v>1146056</v>
      </c>
    </row>
    <row r="41" spans="1:11" x14ac:dyDescent="0.25">
      <c r="A41" s="9">
        <v>36</v>
      </c>
      <c r="B41" s="77">
        <v>44617</v>
      </c>
      <c r="C41" s="2" t="s">
        <v>285</v>
      </c>
      <c r="D41" s="2" t="s">
        <v>295</v>
      </c>
      <c r="E41" s="4">
        <v>149695.06909090909</v>
      </c>
      <c r="F41" s="80" t="s">
        <v>298</v>
      </c>
      <c r="G41" s="80" t="s">
        <v>414</v>
      </c>
      <c r="H41" s="90">
        <v>149695</v>
      </c>
      <c r="I41" s="88" t="s">
        <v>9</v>
      </c>
      <c r="J41" s="80">
        <f>E41</f>
        <v>149695.06909090909</v>
      </c>
      <c r="K41" s="80">
        <v>0</v>
      </c>
    </row>
    <row r="42" spans="1:11" x14ac:dyDescent="0.25">
      <c r="A42" s="9">
        <v>37</v>
      </c>
      <c r="B42" s="77">
        <v>44617</v>
      </c>
      <c r="C42" s="2" t="s">
        <v>286</v>
      </c>
      <c r="D42" s="2" t="s">
        <v>296</v>
      </c>
      <c r="E42" s="4">
        <v>447779.70909090905</v>
      </c>
      <c r="F42" s="80" t="s">
        <v>298</v>
      </c>
      <c r="G42" s="80" t="s">
        <v>414</v>
      </c>
      <c r="H42" s="90">
        <v>500000</v>
      </c>
      <c r="I42" s="88" t="s">
        <v>9</v>
      </c>
      <c r="J42" s="80">
        <f>E42</f>
        <v>447779.70909090905</v>
      </c>
      <c r="K42" s="80">
        <v>0</v>
      </c>
    </row>
    <row r="43" spans="1:11" x14ac:dyDescent="0.25">
      <c r="A43" s="9">
        <v>38</v>
      </c>
      <c r="B43" s="77">
        <v>44617</v>
      </c>
      <c r="C43" s="2" t="s">
        <v>287</v>
      </c>
      <c r="D43" s="2" t="s">
        <v>142</v>
      </c>
      <c r="E43" s="4">
        <v>257505</v>
      </c>
      <c r="F43" s="80" t="s">
        <v>298</v>
      </c>
      <c r="G43" s="80" t="s">
        <v>414</v>
      </c>
      <c r="H43" s="90">
        <v>300000</v>
      </c>
      <c r="I43" s="88" t="s">
        <v>9</v>
      </c>
      <c r="J43" s="80">
        <f>E43</f>
        <v>257505</v>
      </c>
      <c r="K43" s="80">
        <v>0</v>
      </c>
    </row>
    <row r="44" spans="1:11" x14ac:dyDescent="0.25">
      <c r="A44" s="9">
        <v>39</v>
      </c>
      <c r="B44" s="77">
        <v>44618</v>
      </c>
      <c r="C44" s="2" t="s">
        <v>275</v>
      </c>
      <c r="D44" s="2" t="s">
        <v>142</v>
      </c>
      <c r="E44" s="4">
        <v>1408825</v>
      </c>
      <c r="F44" s="2" t="s">
        <v>337</v>
      </c>
      <c r="G44" s="2" t="s">
        <v>413</v>
      </c>
      <c r="H44" s="9" t="s">
        <v>338</v>
      </c>
      <c r="I44" s="10" t="s">
        <v>9</v>
      </c>
      <c r="J44" s="80">
        <f>E44</f>
        <v>1408825</v>
      </c>
      <c r="K44" s="80">
        <f>E44-J44</f>
        <v>0</v>
      </c>
    </row>
    <row r="45" spans="1:11" x14ac:dyDescent="0.25">
      <c r="A45" s="9">
        <v>40</v>
      </c>
      <c r="B45" s="77">
        <v>44620</v>
      </c>
      <c r="C45" s="2" t="s">
        <v>405</v>
      </c>
      <c r="D45" s="89" t="s">
        <v>404</v>
      </c>
      <c r="E45" s="4">
        <v>348276.43636363628</v>
      </c>
      <c r="F45" s="80" t="s">
        <v>298</v>
      </c>
      <c r="G45" s="80" t="s">
        <v>414</v>
      </c>
      <c r="H45" s="91">
        <v>400000</v>
      </c>
      <c r="I45" s="88" t="s">
        <v>9</v>
      </c>
      <c r="J45" s="80">
        <f>E45</f>
        <v>348276.43636363628</v>
      </c>
      <c r="K45" s="80">
        <v>0</v>
      </c>
    </row>
    <row r="46" spans="1:11" x14ac:dyDescent="0.25">
      <c r="A46" s="9">
        <v>41</v>
      </c>
      <c r="B46" s="77">
        <v>44620</v>
      </c>
      <c r="C46" s="2" t="s">
        <v>71</v>
      </c>
      <c r="D46" s="2"/>
      <c r="E46" s="4">
        <v>7522848</v>
      </c>
      <c r="F46" s="2"/>
      <c r="G46" s="2" t="s">
        <v>413</v>
      </c>
      <c r="H46" s="10" t="s">
        <v>339</v>
      </c>
      <c r="I46" s="2"/>
      <c r="J46" s="2"/>
      <c r="K46" s="80">
        <f>E46-J46</f>
        <v>7522848</v>
      </c>
    </row>
    <row r="48" spans="1:11" x14ac:dyDescent="0.25">
      <c r="F48" s="93" t="str">
        <f>C12</f>
        <v>Nhà Hàng Quận 1</v>
      </c>
      <c r="G48" s="93"/>
      <c r="H48" s="94">
        <f>E12+E46+E35</f>
        <v>12666501.454545453</v>
      </c>
      <c r="I48" s="1" t="s">
        <v>411</v>
      </c>
    </row>
    <row r="49" spans="6:9" x14ac:dyDescent="0.25">
      <c r="F49" s="93" t="s">
        <v>409</v>
      </c>
      <c r="G49" s="93"/>
      <c r="H49" s="94">
        <f>E30+E31</f>
        <v>2171119.6407272723</v>
      </c>
      <c r="I49" s="1" t="str">
        <f>I31</f>
        <v>Mail 28/03/22</v>
      </c>
    </row>
    <row r="50" spans="6:9" x14ac:dyDescent="0.25">
      <c r="F50" s="93" t="str">
        <f>C40</f>
        <v>Siêu Thị Wowmart</v>
      </c>
      <c r="G50" s="93"/>
      <c r="H50" s="94">
        <f>E40</f>
        <v>1146056</v>
      </c>
      <c r="I50" s="1" t="s">
        <v>411</v>
      </c>
    </row>
    <row r="51" spans="6:9" x14ac:dyDescent="0.25">
      <c r="F51" s="93" t="s">
        <v>410</v>
      </c>
      <c r="G51" s="93"/>
      <c r="H51" s="94">
        <f>E18</f>
        <v>286690.90909090906</v>
      </c>
      <c r="I51" s="1" t="s">
        <v>411</v>
      </c>
    </row>
  </sheetData>
  <mergeCells count="2">
    <mergeCell ref="A1:I1"/>
    <mergeCell ref="A2:I2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8"/>
  <sheetViews>
    <sheetView zoomScale="85" zoomScaleNormal="85" workbookViewId="0">
      <selection activeCell="D6" sqref="C6:D6"/>
    </sheetView>
  </sheetViews>
  <sheetFormatPr defaultRowHeight="15.75" x14ac:dyDescent="0.25"/>
  <cols>
    <col min="1" max="1" width="5.5703125" style="30" customWidth="1"/>
    <col min="2" max="2" width="13.42578125" style="39" customWidth="1"/>
    <col min="3" max="3" width="44" style="32" customWidth="1"/>
    <col min="4" max="4" width="67.42578125" style="1" customWidth="1"/>
    <col min="5" max="5" width="15" style="40" customWidth="1"/>
    <col min="6" max="6" width="41.140625" style="1" customWidth="1"/>
    <col min="7" max="7" width="20.140625" style="32" customWidth="1"/>
    <col min="8" max="8" width="34.42578125" style="1" customWidth="1"/>
    <col min="9" max="10" width="16.7109375" style="1" customWidth="1"/>
    <col min="11" max="16384" width="9.140625" style="1"/>
  </cols>
  <sheetData>
    <row r="2" spans="1:13" ht="18.75" x14ac:dyDescent="0.3">
      <c r="A2" s="132" t="s">
        <v>420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3" ht="18.75" x14ac:dyDescent="0.3">
      <c r="A3" s="132" t="s">
        <v>400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3" ht="18.75" x14ac:dyDescent="0.3">
      <c r="A4" s="97"/>
      <c r="B4" s="97"/>
      <c r="C4" s="124"/>
      <c r="D4" s="97"/>
      <c r="E4" s="97"/>
      <c r="F4" s="97"/>
      <c r="G4" s="97"/>
    </row>
    <row r="5" spans="1:13" s="11" customFormat="1" ht="16.5" customHeight="1" x14ac:dyDescent="0.25">
      <c r="A5" s="98"/>
      <c r="B5" s="26"/>
      <c r="C5" s="99"/>
      <c r="E5" s="36">
        <f>SUBTOTAL(9,E7:E65)</f>
        <v>67407006.769999996</v>
      </c>
      <c r="G5" s="99"/>
      <c r="I5" s="36">
        <f>SUBTOTAL(9,I7:I22)</f>
        <v>6273186</v>
      </c>
      <c r="J5" s="36">
        <f>SUBTOTAL(9,J7:J22)</f>
        <v>5556446.8799999999</v>
      </c>
    </row>
    <row r="6" spans="1:13" s="29" customFormat="1" ht="53.25" customHeight="1" x14ac:dyDescent="0.25">
      <c r="A6" s="5" t="s">
        <v>4</v>
      </c>
      <c r="B6" s="6" t="s">
        <v>0</v>
      </c>
      <c r="C6" s="123" t="s">
        <v>1</v>
      </c>
      <c r="D6" s="3" t="s">
        <v>2</v>
      </c>
      <c r="E6" s="7" t="s">
        <v>3</v>
      </c>
      <c r="F6" s="5" t="s">
        <v>303</v>
      </c>
      <c r="G6" s="3" t="s">
        <v>421</v>
      </c>
      <c r="H6" s="3" t="s">
        <v>422</v>
      </c>
      <c r="I6" s="3" t="s">
        <v>423</v>
      </c>
      <c r="J6" s="3" t="s">
        <v>258</v>
      </c>
      <c r="K6" s="38"/>
      <c r="L6" s="38"/>
    </row>
    <row r="7" spans="1:13" s="29" customFormat="1" x14ac:dyDescent="0.25">
      <c r="A7" s="86">
        <v>1</v>
      </c>
      <c r="B7" s="100">
        <v>44622</v>
      </c>
      <c r="C7" s="24" t="s">
        <v>359</v>
      </c>
      <c r="D7" s="3" t="s">
        <v>142</v>
      </c>
      <c r="E7" s="102">
        <v>600429.99999999988</v>
      </c>
      <c r="F7" s="104" t="s">
        <v>345</v>
      </c>
      <c r="G7" s="101"/>
      <c r="H7" s="105" t="s">
        <v>9</v>
      </c>
      <c r="I7" s="106">
        <f>E7</f>
        <v>600429.99999999988</v>
      </c>
      <c r="J7" s="106">
        <f>E7-I7</f>
        <v>0</v>
      </c>
      <c r="K7" s="38"/>
      <c r="L7" s="38"/>
      <c r="M7" s="107" t="str">
        <f t="shared" ref="M7:M48" si="0">PROPER(L7)</f>
        <v/>
      </c>
    </row>
    <row r="8" spans="1:13" s="25" customFormat="1" x14ac:dyDescent="0.25">
      <c r="A8" s="86">
        <v>2</v>
      </c>
      <c r="B8" s="100">
        <v>44622</v>
      </c>
      <c r="C8" s="126" t="s">
        <v>424</v>
      </c>
      <c r="D8" s="101" t="s">
        <v>378</v>
      </c>
      <c r="E8" s="103">
        <v>156000</v>
      </c>
      <c r="F8" s="24" t="s">
        <v>425</v>
      </c>
      <c r="G8" s="104" t="s">
        <v>426</v>
      </c>
      <c r="H8" s="24" t="s">
        <v>9</v>
      </c>
      <c r="I8" s="106">
        <f>E8</f>
        <v>156000</v>
      </c>
      <c r="J8" s="106">
        <f>E8-I8</f>
        <v>0</v>
      </c>
      <c r="K8" s="109"/>
      <c r="L8" s="109"/>
      <c r="M8" s="107" t="str">
        <f t="shared" si="0"/>
        <v/>
      </c>
    </row>
    <row r="9" spans="1:13" x14ac:dyDescent="0.25">
      <c r="A9" s="86">
        <v>3</v>
      </c>
      <c r="B9" s="100">
        <v>44623</v>
      </c>
      <c r="C9" s="10" t="s">
        <v>427</v>
      </c>
      <c r="D9" s="2" t="s">
        <v>360</v>
      </c>
      <c r="E9" s="110">
        <v>1721775</v>
      </c>
      <c r="F9" s="104" t="s">
        <v>346</v>
      </c>
      <c r="G9" s="10"/>
      <c r="H9" s="10"/>
      <c r="I9" s="2"/>
      <c r="J9" s="106">
        <f>E9-I9</f>
        <v>1721775</v>
      </c>
      <c r="K9" s="11"/>
      <c r="L9" s="11"/>
      <c r="M9" s="107" t="str">
        <f t="shared" si="0"/>
        <v/>
      </c>
    </row>
    <row r="10" spans="1:13" x14ac:dyDescent="0.25">
      <c r="A10" s="86">
        <v>4</v>
      </c>
      <c r="B10" s="100">
        <v>44623</v>
      </c>
      <c r="C10" s="10" t="s">
        <v>427</v>
      </c>
      <c r="D10" s="2" t="s">
        <v>428</v>
      </c>
      <c r="E10" s="4">
        <v>406136</v>
      </c>
      <c r="F10" s="104" t="s">
        <v>298</v>
      </c>
      <c r="G10" s="10"/>
      <c r="H10" s="10"/>
      <c r="I10" s="2"/>
      <c r="J10" s="106">
        <f>E10-I10</f>
        <v>406136</v>
      </c>
      <c r="K10" s="11"/>
      <c r="L10" s="11"/>
      <c r="M10" s="107" t="str">
        <f t="shared" si="0"/>
        <v/>
      </c>
    </row>
    <row r="11" spans="1:13" x14ac:dyDescent="0.25">
      <c r="A11" s="86">
        <v>5</v>
      </c>
      <c r="B11" s="100">
        <v>44623</v>
      </c>
      <c r="C11" s="10" t="s">
        <v>427</v>
      </c>
      <c r="D11" s="2" t="s">
        <v>429</v>
      </c>
      <c r="E11" s="110">
        <v>410222</v>
      </c>
      <c r="F11" s="104" t="s">
        <v>298</v>
      </c>
      <c r="G11" s="10"/>
      <c r="H11" s="10"/>
      <c r="I11" s="2"/>
      <c r="J11" s="106">
        <f>E11-I11</f>
        <v>410222</v>
      </c>
      <c r="K11" s="11"/>
      <c r="L11" s="11"/>
      <c r="M11" s="107" t="str">
        <f t="shared" si="0"/>
        <v/>
      </c>
    </row>
    <row r="12" spans="1:13" x14ac:dyDescent="0.25">
      <c r="A12" s="86">
        <v>6</v>
      </c>
      <c r="B12" s="100">
        <v>44624</v>
      </c>
      <c r="C12" s="10" t="s">
        <v>427</v>
      </c>
      <c r="D12" s="2" t="s">
        <v>430</v>
      </c>
      <c r="E12" s="110">
        <v>1395842.88</v>
      </c>
      <c r="F12" s="2" t="s">
        <v>431</v>
      </c>
      <c r="G12" s="10"/>
      <c r="H12" s="10"/>
      <c r="I12" s="2"/>
      <c r="J12" s="106">
        <f>E12-I12</f>
        <v>1395842.88</v>
      </c>
      <c r="K12" s="11"/>
      <c r="L12" s="11"/>
      <c r="M12" s="107" t="str">
        <f t="shared" si="0"/>
        <v/>
      </c>
    </row>
    <row r="13" spans="1:13" x14ac:dyDescent="0.25">
      <c r="A13" s="86">
        <v>7</v>
      </c>
      <c r="B13" s="100">
        <v>44624</v>
      </c>
      <c r="C13" s="10" t="s">
        <v>427</v>
      </c>
      <c r="D13" s="2" t="s">
        <v>379</v>
      </c>
      <c r="E13" s="4">
        <v>1086030</v>
      </c>
      <c r="F13" s="2" t="s">
        <v>432</v>
      </c>
      <c r="G13" s="10"/>
      <c r="H13" s="10" t="s">
        <v>9</v>
      </c>
      <c r="I13" s="106">
        <f>E13</f>
        <v>1086030</v>
      </c>
      <c r="J13" s="106">
        <f>E13-I13</f>
        <v>0</v>
      </c>
      <c r="M13" s="107" t="str">
        <f t="shared" si="0"/>
        <v/>
      </c>
    </row>
    <row r="14" spans="1:13" x14ac:dyDescent="0.25">
      <c r="A14" s="86">
        <v>8</v>
      </c>
      <c r="B14" s="100">
        <v>44623</v>
      </c>
      <c r="C14" s="10" t="s">
        <v>427</v>
      </c>
      <c r="D14" s="2" t="s">
        <v>380</v>
      </c>
      <c r="E14" s="4">
        <v>267006</v>
      </c>
      <c r="F14" s="111" t="s">
        <v>298</v>
      </c>
      <c r="G14" s="10"/>
      <c r="H14" s="10"/>
      <c r="I14" s="2"/>
      <c r="J14" s="106">
        <f>E14-I14</f>
        <v>267006</v>
      </c>
      <c r="M14" s="107" t="str">
        <f t="shared" si="0"/>
        <v/>
      </c>
    </row>
    <row r="15" spans="1:13" x14ac:dyDescent="0.25">
      <c r="A15" s="86">
        <v>9</v>
      </c>
      <c r="B15" s="100">
        <v>44625</v>
      </c>
      <c r="C15" s="10" t="s">
        <v>427</v>
      </c>
      <c r="D15" s="2" t="s">
        <v>433</v>
      </c>
      <c r="E15" s="4">
        <v>391176</v>
      </c>
      <c r="F15" s="111" t="s">
        <v>298</v>
      </c>
      <c r="G15" s="10"/>
      <c r="H15" s="10"/>
      <c r="I15" s="106"/>
      <c r="J15" s="106">
        <f>E15-I15</f>
        <v>391176</v>
      </c>
      <c r="M15" s="107" t="str">
        <f t="shared" si="0"/>
        <v/>
      </c>
    </row>
    <row r="16" spans="1:13" x14ac:dyDescent="0.25">
      <c r="A16" s="86">
        <v>10</v>
      </c>
      <c r="B16" s="100">
        <v>44625</v>
      </c>
      <c r="C16" s="10" t="s">
        <v>427</v>
      </c>
      <c r="D16" s="2" t="s">
        <v>434</v>
      </c>
      <c r="E16" s="103">
        <v>261339</v>
      </c>
      <c r="F16" s="111" t="s">
        <v>298</v>
      </c>
      <c r="G16" s="10"/>
      <c r="H16" s="10"/>
      <c r="I16" s="2"/>
      <c r="J16" s="106">
        <f>E16-I16</f>
        <v>261339</v>
      </c>
      <c r="M16" s="107" t="str">
        <f t="shared" si="0"/>
        <v/>
      </c>
    </row>
    <row r="17" spans="1:13" x14ac:dyDescent="0.25">
      <c r="A17" s="86">
        <v>11</v>
      </c>
      <c r="B17" s="100">
        <v>44625</v>
      </c>
      <c r="C17" s="10" t="s">
        <v>427</v>
      </c>
      <c r="D17" s="2" t="s">
        <v>435</v>
      </c>
      <c r="E17" s="4">
        <v>402735</v>
      </c>
      <c r="F17" s="111" t="s">
        <v>298</v>
      </c>
      <c r="G17" s="10"/>
      <c r="H17" s="10"/>
      <c r="I17" s="106"/>
      <c r="J17" s="106">
        <f>E17-I17</f>
        <v>402735</v>
      </c>
      <c r="M17" s="107" t="str">
        <f t="shared" si="0"/>
        <v/>
      </c>
    </row>
    <row r="18" spans="1:13" x14ac:dyDescent="0.25">
      <c r="A18" s="86">
        <v>12</v>
      </c>
      <c r="B18" s="100">
        <v>44625</v>
      </c>
      <c r="C18" s="10" t="s">
        <v>427</v>
      </c>
      <c r="D18" s="2" t="s">
        <v>436</v>
      </c>
      <c r="E18" s="4">
        <v>402735</v>
      </c>
      <c r="F18" s="104" t="s">
        <v>347</v>
      </c>
      <c r="G18" s="10"/>
      <c r="H18" s="10" t="s">
        <v>9</v>
      </c>
      <c r="I18" s="106">
        <f>E18</f>
        <v>402735</v>
      </c>
      <c r="J18" s="106">
        <f>E18-I18</f>
        <v>0</v>
      </c>
      <c r="M18" s="107" t="str">
        <f t="shared" si="0"/>
        <v/>
      </c>
    </row>
    <row r="19" spans="1:13" x14ac:dyDescent="0.25">
      <c r="A19" s="86">
        <v>13</v>
      </c>
      <c r="B19" s="100">
        <v>44627</v>
      </c>
      <c r="C19" s="10" t="s">
        <v>427</v>
      </c>
      <c r="D19" s="2" t="s">
        <v>436</v>
      </c>
      <c r="E19" s="4">
        <v>1799145</v>
      </c>
      <c r="F19" s="104" t="s">
        <v>347</v>
      </c>
      <c r="G19" s="10"/>
      <c r="H19" s="10" t="s">
        <v>9</v>
      </c>
      <c r="I19" s="106">
        <f>E19</f>
        <v>1799145</v>
      </c>
      <c r="J19" s="106">
        <f>E19-I19</f>
        <v>0</v>
      </c>
      <c r="M19" s="107" t="str">
        <f t="shared" si="0"/>
        <v/>
      </c>
    </row>
    <row r="20" spans="1:13" x14ac:dyDescent="0.25">
      <c r="A20" s="86">
        <v>14</v>
      </c>
      <c r="B20" s="100">
        <v>44627</v>
      </c>
      <c r="C20" s="10" t="s">
        <v>427</v>
      </c>
      <c r="D20" s="2" t="s">
        <v>167</v>
      </c>
      <c r="E20" s="4">
        <v>820010.99999999988</v>
      </c>
      <c r="F20" s="104" t="s">
        <v>437</v>
      </c>
      <c r="G20" s="10"/>
      <c r="H20" s="10" t="s">
        <v>9</v>
      </c>
      <c r="I20" s="106">
        <f>E20</f>
        <v>820010.99999999988</v>
      </c>
      <c r="J20" s="106">
        <f>E20-I20</f>
        <v>0</v>
      </c>
      <c r="M20" s="107" t="str">
        <f t="shared" si="0"/>
        <v/>
      </c>
    </row>
    <row r="21" spans="1:13" x14ac:dyDescent="0.25">
      <c r="A21" s="86">
        <v>15</v>
      </c>
      <c r="B21" s="100">
        <v>44629</v>
      </c>
      <c r="C21" s="10" t="s">
        <v>427</v>
      </c>
      <c r="D21" s="2" t="s">
        <v>438</v>
      </c>
      <c r="E21" s="4">
        <v>300215</v>
      </c>
      <c r="F21" s="104" t="s">
        <v>142</v>
      </c>
      <c r="G21" s="112"/>
      <c r="H21" s="10"/>
      <c r="I21" s="106"/>
      <c r="J21" s="106">
        <f>E21-I21</f>
        <v>300215</v>
      </c>
      <c r="M21" s="107" t="str">
        <f t="shared" si="0"/>
        <v/>
      </c>
    </row>
    <row r="22" spans="1:13" x14ac:dyDescent="0.25">
      <c r="A22" s="86">
        <v>16</v>
      </c>
      <c r="B22" s="100">
        <v>44629</v>
      </c>
      <c r="C22" s="10" t="s">
        <v>427</v>
      </c>
      <c r="D22" s="2" t="s">
        <v>189</v>
      </c>
      <c r="E22" s="4">
        <v>1408834.9999999998</v>
      </c>
      <c r="F22" s="104" t="s">
        <v>439</v>
      </c>
      <c r="G22" s="10"/>
      <c r="H22" s="10" t="s">
        <v>9</v>
      </c>
      <c r="I22" s="106">
        <f>E22</f>
        <v>1408834.9999999998</v>
      </c>
      <c r="J22" s="106">
        <f>E22-I22</f>
        <v>0</v>
      </c>
      <c r="M22" s="107" t="str">
        <f t="shared" si="0"/>
        <v/>
      </c>
    </row>
    <row r="23" spans="1:13" x14ac:dyDescent="0.25">
      <c r="A23" s="86">
        <v>17</v>
      </c>
      <c r="B23" s="100">
        <v>44629</v>
      </c>
      <c r="C23" s="10" t="s">
        <v>47</v>
      </c>
      <c r="D23" s="2" t="s">
        <v>188</v>
      </c>
      <c r="E23" s="4">
        <v>2079252.15</v>
      </c>
      <c r="F23" s="104" t="s">
        <v>440</v>
      </c>
      <c r="G23" s="10"/>
      <c r="H23" s="10"/>
      <c r="I23" s="2"/>
      <c r="J23" s="106"/>
      <c r="M23" s="107" t="str">
        <f t="shared" si="0"/>
        <v/>
      </c>
    </row>
    <row r="24" spans="1:13" x14ac:dyDescent="0.25">
      <c r="A24" s="86">
        <v>18</v>
      </c>
      <c r="B24" s="100">
        <v>44630</v>
      </c>
      <c r="C24" s="10" t="s">
        <v>359</v>
      </c>
      <c r="D24" s="2" t="s">
        <v>441</v>
      </c>
      <c r="E24" s="4">
        <v>2278916.9999999995</v>
      </c>
      <c r="F24" s="104" t="s">
        <v>348</v>
      </c>
      <c r="G24" s="10"/>
      <c r="H24" s="10"/>
      <c r="I24" s="2"/>
      <c r="J24" s="106"/>
      <c r="M24" s="107" t="str">
        <f t="shared" si="0"/>
        <v/>
      </c>
    </row>
    <row r="25" spans="1:13" x14ac:dyDescent="0.25">
      <c r="A25" s="86">
        <v>19</v>
      </c>
      <c r="B25" s="100">
        <v>44630</v>
      </c>
      <c r="C25" s="10" t="s">
        <v>49</v>
      </c>
      <c r="D25" s="2" t="s">
        <v>143</v>
      </c>
      <c r="E25" s="4">
        <v>3984959.9999999995</v>
      </c>
      <c r="F25" s="104" t="s">
        <v>349</v>
      </c>
      <c r="G25" s="10"/>
      <c r="H25" s="10" t="s">
        <v>9</v>
      </c>
      <c r="I25" s="106">
        <f>E25</f>
        <v>3984959.9999999995</v>
      </c>
      <c r="J25" s="106">
        <f>E25-I25</f>
        <v>0</v>
      </c>
      <c r="M25" s="107" t="str">
        <f t="shared" si="0"/>
        <v/>
      </c>
    </row>
    <row r="26" spans="1:13" x14ac:dyDescent="0.25">
      <c r="A26" s="86">
        <v>20</v>
      </c>
      <c r="B26" s="100">
        <v>44631</v>
      </c>
      <c r="C26" s="10" t="s">
        <v>362</v>
      </c>
      <c r="D26" s="2" t="s">
        <v>381</v>
      </c>
      <c r="E26" s="4">
        <v>221477</v>
      </c>
      <c r="F26" s="104" t="s">
        <v>298</v>
      </c>
      <c r="G26" s="10"/>
      <c r="H26" s="10"/>
      <c r="I26" s="2"/>
      <c r="J26" s="106"/>
      <c r="M26" s="107" t="str">
        <f t="shared" si="0"/>
        <v/>
      </c>
    </row>
    <row r="27" spans="1:13" x14ac:dyDescent="0.25">
      <c r="A27" s="86">
        <v>21</v>
      </c>
      <c r="B27" s="100">
        <v>44632</v>
      </c>
      <c r="C27" s="10" t="s">
        <v>363</v>
      </c>
      <c r="D27" s="2" t="s">
        <v>382</v>
      </c>
      <c r="E27" s="4">
        <v>647692.19999999995</v>
      </c>
      <c r="F27" s="104" t="s">
        <v>350</v>
      </c>
      <c r="G27" s="10"/>
      <c r="H27" s="10" t="s">
        <v>9</v>
      </c>
      <c r="I27" s="106">
        <f>E27</f>
        <v>647692.19999999995</v>
      </c>
      <c r="J27" s="106">
        <f>E27-I27</f>
        <v>0</v>
      </c>
      <c r="M27" s="107" t="str">
        <f t="shared" si="0"/>
        <v/>
      </c>
    </row>
    <row r="28" spans="1:13" x14ac:dyDescent="0.25">
      <c r="A28" s="86">
        <v>22</v>
      </c>
      <c r="B28" s="100">
        <v>44634</v>
      </c>
      <c r="C28" s="10" t="s">
        <v>427</v>
      </c>
      <c r="D28" s="2" t="s">
        <v>383</v>
      </c>
      <c r="E28" s="4">
        <v>656335</v>
      </c>
      <c r="F28" s="104" t="s">
        <v>442</v>
      </c>
      <c r="G28" s="10"/>
      <c r="H28" s="10"/>
      <c r="I28" s="2"/>
      <c r="J28" s="106"/>
      <c r="M28" s="107" t="str">
        <f t="shared" si="0"/>
        <v/>
      </c>
    </row>
    <row r="29" spans="1:13" x14ac:dyDescent="0.25">
      <c r="A29" s="86">
        <v>23</v>
      </c>
      <c r="B29" s="100">
        <v>44634</v>
      </c>
      <c r="C29" s="10" t="s">
        <v>427</v>
      </c>
      <c r="D29" s="2" t="s">
        <v>192</v>
      </c>
      <c r="E29" s="4">
        <v>789334.99999999988</v>
      </c>
      <c r="F29" s="104" t="s">
        <v>443</v>
      </c>
      <c r="G29" s="10"/>
      <c r="H29" s="10" t="s">
        <v>9</v>
      </c>
      <c r="I29" s="106">
        <f>E29</f>
        <v>789334.99999999988</v>
      </c>
      <c r="J29" s="106">
        <f>E29-I29</f>
        <v>0</v>
      </c>
      <c r="M29" s="107" t="str">
        <f t="shared" si="0"/>
        <v/>
      </c>
    </row>
    <row r="30" spans="1:13" x14ac:dyDescent="0.25">
      <c r="A30" s="86">
        <v>24</v>
      </c>
      <c r="B30" s="100">
        <v>44635</v>
      </c>
      <c r="C30" s="10" t="s">
        <v>271</v>
      </c>
      <c r="D30" s="2" t="s">
        <v>142</v>
      </c>
      <c r="E30" s="4">
        <v>191999.99999999997</v>
      </c>
      <c r="F30" s="104" t="s">
        <v>351</v>
      </c>
      <c r="G30" s="10"/>
      <c r="H30" s="10"/>
      <c r="I30" s="2"/>
      <c r="J30" s="106"/>
      <c r="M30" s="107" t="str">
        <f t="shared" si="0"/>
        <v/>
      </c>
    </row>
    <row r="31" spans="1:13" x14ac:dyDescent="0.25">
      <c r="A31" s="86">
        <v>25</v>
      </c>
      <c r="B31" s="100">
        <v>44635</v>
      </c>
      <c r="C31" s="10" t="s">
        <v>364</v>
      </c>
      <c r="D31" s="2" t="s">
        <v>384</v>
      </c>
      <c r="E31" s="113">
        <v>1199430</v>
      </c>
      <c r="F31" s="104" t="s">
        <v>352</v>
      </c>
      <c r="G31" s="10"/>
      <c r="H31" s="10"/>
      <c r="I31" s="2"/>
      <c r="J31" s="106"/>
      <c r="M31" s="107" t="str">
        <f t="shared" si="0"/>
        <v/>
      </c>
    </row>
    <row r="32" spans="1:13" x14ac:dyDescent="0.25">
      <c r="A32" s="86">
        <v>26</v>
      </c>
      <c r="B32" s="100">
        <v>44635</v>
      </c>
      <c r="C32" s="10" t="s">
        <v>365</v>
      </c>
      <c r="D32" s="2" t="s">
        <v>142</v>
      </c>
      <c r="E32" s="113">
        <v>160000</v>
      </c>
      <c r="F32" s="104" t="s">
        <v>353</v>
      </c>
      <c r="G32" s="10"/>
      <c r="H32" s="10"/>
      <c r="I32" s="2"/>
      <c r="J32" s="106"/>
      <c r="M32" s="107" t="str">
        <f t="shared" si="0"/>
        <v/>
      </c>
    </row>
    <row r="33" spans="1:13" x14ac:dyDescent="0.25">
      <c r="A33" s="86">
        <v>27</v>
      </c>
      <c r="B33" s="100">
        <v>44635</v>
      </c>
      <c r="C33" s="10" t="s">
        <v>366</v>
      </c>
      <c r="D33" s="2" t="s">
        <v>142</v>
      </c>
      <c r="E33" s="114">
        <v>1501673</v>
      </c>
      <c r="F33" s="2" t="s">
        <v>142</v>
      </c>
      <c r="G33" s="10"/>
      <c r="H33" s="10"/>
      <c r="I33" s="2"/>
      <c r="J33" s="106"/>
      <c r="M33" s="107" t="str">
        <f t="shared" si="0"/>
        <v/>
      </c>
    </row>
    <row r="34" spans="1:13" x14ac:dyDescent="0.25">
      <c r="A34" s="86">
        <v>28</v>
      </c>
      <c r="B34" s="100">
        <v>44632</v>
      </c>
      <c r="C34" s="10" t="s">
        <v>367</v>
      </c>
      <c r="D34" s="2" t="s">
        <v>444</v>
      </c>
      <c r="E34" s="113">
        <v>474999.99999999988</v>
      </c>
      <c r="F34" s="104" t="s">
        <v>298</v>
      </c>
      <c r="G34" s="10"/>
      <c r="H34" s="10"/>
      <c r="I34" s="2"/>
      <c r="J34" s="106"/>
      <c r="M34" s="107" t="str">
        <f t="shared" si="0"/>
        <v/>
      </c>
    </row>
    <row r="35" spans="1:13" x14ac:dyDescent="0.25">
      <c r="A35" s="86">
        <v>29</v>
      </c>
      <c r="B35" s="100">
        <v>44632</v>
      </c>
      <c r="C35" s="10" t="s">
        <v>368</v>
      </c>
      <c r="D35" s="2" t="s">
        <v>142</v>
      </c>
      <c r="E35" s="113">
        <v>559000</v>
      </c>
      <c r="F35" s="104" t="s">
        <v>298</v>
      </c>
      <c r="G35" s="10"/>
      <c r="H35" s="10"/>
      <c r="I35" s="2"/>
      <c r="J35" s="106"/>
      <c r="M35" s="107" t="str">
        <f t="shared" si="0"/>
        <v/>
      </c>
    </row>
    <row r="36" spans="1:13" x14ac:dyDescent="0.25">
      <c r="A36" s="86">
        <v>30</v>
      </c>
      <c r="B36" s="100">
        <v>44632</v>
      </c>
      <c r="C36" s="10" t="s">
        <v>359</v>
      </c>
      <c r="D36" s="2" t="s">
        <v>385</v>
      </c>
      <c r="E36" s="113">
        <v>291999.99999999994</v>
      </c>
      <c r="F36" s="104" t="s">
        <v>298</v>
      </c>
      <c r="G36" s="10"/>
      <c r="H36" s="10"/>
      <c r="I36" s="2"/>
      <c r="J36" s="106"/>
      <c r="M36" s="107" t="str">
        <f t="shared" si="0"/>
        <v/>
      </c>
    </row>
    <row r="37" spans="1:13" x14ac:dyDescent="0.25">
      <c r="A37" s="86">
        <v>31</v>
      </c>
      <c r="B37" s="100">
        <v>44632</v>
      </c>
      <c r="C37" s="10" t="s">
        <v>369</v>
      </c>
      <c r="D37" s="2" t="s">
        <v>386</v>
      </c>
      <c r="E37" s="113">
        <v>499999.99999999994</v>
      </c>
      <c r="F37" s="104" t="s">
        <v>298</v>
      </c>
      <c r="G37" s="10"/>
      <c r="H37" s="10"/>
      <c r="I37" s="2"/>
      <c r="J37" s="106"/>
      <c r="M37" s="107" t="str">
        <f t="shared" si="0"/>
        <v/>
      </c>
    </row>
    <row r="38" spans="1:13" x14ac:dyDescent="0.25">
      <c r="A38" s="86">
        <v>32</v>
      </c>
      <c r="B38" s="100">
        <v>44636</v>
      </c>
      <c r="C38" s="10" t="s">
        <v>370</v>
      </c>
      <c r="D38" s="2" t="s">
        <v>387</v>
      </c>
      <c r="E38" s="113">
        <v>430999.99999999994</v>
      </c>
      <c r="F38" s="104" t="s">
        <v>354</v>
      </c>
      <c r="G38" s="10"/>
      <c r="H38" s="10"/>
      <c r="I38" s="2"/>
      <c r="J38" s="106"/>
      <c r="M38" s="107" t="str">
        <f t="shared" si="0"/>
        <v/>
      </c>
    </row>
    <row r="39" spans="1:13" x14ac:dyDescent="0.25">
      <c r="A39" s="86">
        <v>33</v>
      </c>
      <c r="B39" s="100">
        <v>44636</v>
      </c>
      <c r="C39" s="10" t="s">
        <v>371</v>
      </c>
      <c r="D39" s="2" t="s">
        <v>388</v>
      </c>
      <c r="E39" s="113">
        <v>490999.99999999988</v>
      </c>
      <c r="F39" s="2" t="s">
        <v>355</v>
      </c>
      <c r="G39" s="10"/>
      <c r="H39" s="10"/>
      <c r="I39" s="2"/>
      <c r="J39" s="106"/>
      <c r="M39" s="107" t="str">
        <f t="shared" si="0"/>
        <v/>
      </c>
    </row>
    <row r="40" spans="1:13" x14ac:dyDescent="0.25">
      <c r="A40" s="86">
        <v>34</v>
      </c>
      <c r="B40" s="100">
        <v>44637</v>
      </c>
      <c r="C40" s="10" t="s">
        <v>372</v>
      </c>
      <c r="D40" s="2" t="s">
        <v>389</v>
      </c>
      <c r="E40" s="113">
        <v>2329309.9999999995</v>
      </c>
      <c r="F40" s="104" t="s">
        <v>445</v>
      </c>
      <c r="G40" s="10"/>
      <c r="H40" s="10" t="s">
        <v>9</v>
      </c>
      <c r="I40" s="106">
        <f>E40</f>
        <v>2329309.9999999995</v>
      </c>
      <c r="J40" s="106">
        <f>E40-I40</f>
        <v>0</v>
      </c>
      <c r="M40" s="107" t="str">
        <f t="shared" si="0"/>
        <v/>
      </c>
    </row>
    <row r="41" spans="1:13" x14ac:dyDescent="0.25">
      <c r="A41" s="86">
        <v>35</v>
      </c>
      <c r="B41" s="100">
        <v>44637</v>
      </c>
      <c r="C41" s="10" t="s">
        <v>48</v>
      </c>
      <c r="D41" s="2" t="s">
        <v>390</v>
      </c>
      <c r="E41" s="114">
        <v>1039883.22</v>
      </c>
      <c r="F41" s="104" t="s">
        <v>446</v>
      </c>
      <c r="G41" s="10"/>
      <c r="H41" s="10" t="s">
        <v>9</v>
      </c>
      <c r="I41" s="106">
        <f>E41</f>
        <v>1039883.22</v>
      </c>
      <c r="J41" s="106">
        <f>E41-I41</f>
        <v>0</v>
      </c>
      <c r="M41" s="107" t="str">
        <f t="shared" si="0"/>
        <v/>
      </c>
    </row>
    <row r="42" spans="1:13" x14ac:dyDescent="0.25">
      <c r="A42" s="86">
        <v>36</v>
      </c>
      <c r="B42" s="100">
        <v>44637</v>
      </c>
      <c r="C42" s="10" t="s">
        <v>373</v>
      </c>
      <c r="D42" s="2" t="s">
        <v>142</v>
      </c>
      <c r="E42" s="113">
        <v>1457999.9999999998</v>
      </c>
      <c r="F42" s="104" t="s">
        <v>142</v>
      </c>
      <c r="G42" s="10"/>
      <c r="H42" s="10"/>
      <c r="I42" s="2"/>
      <c r="J42" s="106"/>
      <c r="M42" s="107" t="str">
        <f t="shared" si="0"/>
        <v/>
      </c>
    </row>
    <row r="43" spans="1:13" x14ac:dyDescent="0.25">
      <c r="A43" s="86">
        <v>37</v>
      </c>
      <c r="B43" s="100">
        <v>44637</v>
      </c>
      <c r="C43" s="10" t="s">
        <v>86</v>
      </c>
      <c r="D43" s="2" t="s">
        <v>391</v>
      </c>
      <c r="E43" s="113">
        <v>1221630</v>
      </c>
      <c r="F43" s="104" t="s">
        <v>356</v>
      </c>
      <c r="G43" s="10"/>
      <c r="H43" s="10"/>
      <c r="I43" s="2"/>
      <c r="J43" s="106"/>
      <c r="M43" s="107" t="str">
        <f t="shared" si="0"/>
        <v/>
      </c>
    </row>
    <row r="44" spans="1:13" x14ac:dyDescent="0.25">
      <c r="A44" s="86">
        <v>38</v>
      </c>
      <c r="B44" s="100">
        <v>44638</v>
      </c>
      <c r="C44" s="10" t="s">
        <v>374</v>
      </c>
      <c r="D44" s="2" t="s">
        <v>392</v>
      </c>
      <c r="E44" s="113">
        <v>1005730.8</v>
      </c>
      <c r="F44" s="104" t="s">
        <v>357</v>
      </c>
      <c r="G44" s="10"/>
      <c r="H44" s="10"/>
      <c r="I44" s="2"/>
      <c r="J44" s="106"/>
      <c r="M44" s="107" t="str">
        <f t="shared" si="0"/>
        <v/>
      </c>
    </row>
    <row r="45" spans="1:13" x14ac:dyDescent="0.25">
      <c r="A45" s="86">
        <v>39</v>
      </c>
      <c r="B45" s="100">
        <v>44638</v>
      </c>
      <c r="C45" s="10" t="s">
        <v>427</v>
      </c>
      <c r="D45" s="2" t="s">
        <v>167</v>
      </c>
      <c r="E45" s="4">
        <v>885472.99999999988</v>
      </c>
      <c r="F45" s="8" t="s">
        <v>447</v>
      </c>
      <c r="G45" s="10"/>
      <c r="H45" s="10" t="s">
        <v>9</v>
      </c>
      <c r="I45" s="106">
        <f>E45</f>
        <v>885472.99999999988</v>
      </c>
      <c r="J45" s="106">
        <f>E45-I45</f>
        <v>0</v>
      </c>
      <c r="M45" s="107" t="str">
        <f t="shared" si="0"/>
        <v/>
      </c>
    </row>
    <row r="46" spans="1:13" x14ac:dyDescent="0.25">
      <c r="A46" s="86">
        <v>40</v>
      </c>
      <c r="B46" s="100">
        <v>44639</v>
      </c>
      <c r="C46" s="10" t="s">
        <v>375</v>
      </c>
      <c r="D46" s="2" t="s">
        <v>393</v>
      </c>
      <c r="E46" s="4">
        <v>2660580</v>
      </c>
      <c r="F46" s="8" t="s">
        <v>448</v>
      </c>
      <c r="G46" s="10"/>
      <c r="H46" s="10"/>
      <c r="I46" s="2"/>
      <c r="J46" s="106"/>
      <c r="M46" s="107" t="str">
        <f t="shared" si="0"/>
        <v/>
      </c>
    </row>
    <row r="47" spans="1:13" x14ac:dyDescent="0.25">
      <c r="A47" s="86">
        <v>41</v>
      </c>
      <c r="B47" s="100">
        <v>44636</v>
      </c>
      <c r="C47" s="10" t="s">
        <v>376</v>
      </c>
      <c r="D47" s="2" t="s">
        <v>394</v>
      </c>
      <c r="E47" s="4">
        <v>424010</v>
      </c>
      <c r="F47" s="115" t="s">
        <v>358</v>
      </c>
      <c r="G47" s="10"/>
      <c r="H47" s="10"/>
      <c r="I47" s="2"/>
      <c r="J47" s="106"/>
      <c r="M47" s="107" t="str">
        <f t="shared" si="0"/>
        <v/>
      </c>
    </row>
    <row r="48" spans="1:13" x14ac:dyDescent="0.25">
      <c r="A48" s="86">
        <v>42</v>
      </c>
      <c r="B48" s="100">
        <v>44639</v>
      </c>
      <c r="C48" s="10" t="s">
        <v>361</v>
      </c>
      <c r="D48" s="2" t="s">
        <v>395</v>
      </c>
      <c r="E48" s="4">
        <v>2195670</v>
      </c>
      <c r="F48" s="8" t="s">
        <v>142</v>
      </c>
      <c r="G48" s="10"/>
      <c r="H48" s="10"/>
      <c r="I48" s="2"/>
      <c r="J48" s="106"/>
      <c r="M48" s="107" t="str">
        <f t="shared" si="0"/>
        <v/>
      </c>
    </row>
    <row r="49" spans="1:13" x14ac:dyDescent="0.25">
      <c r="A49" s="86">
        <v>43</v>
      </c>
      <c r="B49" s="100">
        <v>44641</v>
      </c>
      <c r="C49" s="10" t="s">
        <v>377</v>
      </c>
      <c r="D49" s="2" t="s">
        <v>396</v>
      </c>
      <c r="E49" s="4">
        <v>595000</v>
      </c>
      <c r="F49" s="104" t="s">
        <v>345</v>
      </c>
      <c r="G49" s="10"/>
      <c r="H49" s="10" t="s">
        <v>9</v>
      </c>
      <c r="I49" s="106">
        <f>E49</f>
        <v>595000</v>
      </c>
      <c r="J49" s="106">
        <f>E49-I49</f>
        <v>0</v>
      </c>
      <c r="M49" s="107" t="str">
        <f t="shared" ref="M49:M55" si="1">PROPER(L49)</f>
        <v/>
      </c>
    </row>
    <row r="50" spans="1:13" x14ac:dyDescent="0.25">
      <c r="A50" s="86">
        <v>44</v>
      </c>
      <c r="B50" s="100">
        <v>44641</v>
      </c>
      <c r="C50" s="10" t="s">
        <v>427</v>
      </c>
      <c r="D50" s="2" t="s">
        <v>280</v>
      </c>
      <c r="E50" s="4">
        <v>1599939</v>
      </c>
      <c r="F50" s="104" t="s">
        <v>449</v>
      </c>
      <c r="G50" s="10"/>
      <c r="H50" s="10" t="s">
        <v>9</v>
      </c>
      <c r="I50" s="106">
        <f>E50</f>
        <v>1599939</v>
      </c>
      <c r="J50" s="106">
        <f>E50-I50</f>
        <v>0</v>
      </c>
      <c r="M50" s="107" t="str">
        <f>PROPER(L50)</f>
        <v/>
      </c>
    </row>
    <row r="51" spans="1:13" x14ac:dyDescent="0.25">
      <c r="A51" s="86">
        <v>45</v>
      </c>
      <c r="B51" s="100">
        <v>44641</v>
      </c>
      <c r="C51" s="10" t="s">
        <v>427</v>
      </c>
      <c r="D51" s="2" t="s">
        <v>450</v>
      </c>
      <c r="E51" s="4">
        <v>806853</v>
      </c>
      <c r="F51" s="104" t="s">
        <v>451</v>
      </c>
      <c r="G51" s="10"/>
      <c r="H51" s="10" t="s">
        <v>9</v>
      </c>
      <c r="I51" s="106">
        <f>E51</f>
        <v>806853</v>
      </c>
      <c r="J51" s="106">
        <f>E51-I51</f>
        <v>0</v>
      </c>
      <c r="M51" s="107" t="str">
        <f>PROPER(L51)</f>
        <v/>
      </c>
    </row>
    <row r="52" spans="1:13" x14ac:dyDescent="0.25">
      <c r="A52" s="86">
        <v>46</v>
      </c>
      <c r="B52" s="100">
        <v>44641</v>
      </c>
      <c r="C52" s="10" t="s">
        <v>427</v>
      </c>
      <c r="D52" s="2" t="s">
        <v>452</v>
      </c>
      <c r="E52" s="4">
        <v>4477820</v>
      </c>
      <c r="F52" s="104" t="s">
        <v>142</v>
      </c>
      <c r="G52" s="10"/>
      <c r="H52" s="10"/>
      <c r="I52" s="2"/>
      <c r="J52" s="106"/>
      <c r="M52" s="107" t="str">
        <f>PROPER(L52)</f>
        <v/>
      </c>
    </row>
    <row r="53" spans="1:13" x14ac:dyDescent="0.25">
      <c r="A53" s="86">
        <v>47</v>
      </c>
      <c r="B53" s="100">
        <v>44641</v>
      </c>
      <c r="C53" s="10" t="s">
        <v>427</v>
      </c>
      <c r="D53" s="2" t="s">
        <v>453</v>
      </c>
      <c r="E53" s="4">
        <v>231620</v>
      </c>
      <c r="F53" s="104" t="s">
        <v>345</v>
      </c>
      <c r="G53" s="10"/>
      <c r="H53" s="10" t="s">
        <v>9</v>
      </c>
      <c r="I53" s="106">
        <f>E53</f>
        <v>231620</v>
      </c>
      <c r="J53" s="106">
        <f>E53-I53</f>
        <v>0</v>
      </c>
      <c r="M53" s="107" t="str">
        <f t="shared" si="1"/>
        <v/>
      </c>
    </row>
    <row r="54" spans="1:13" x14ac:dyDescent="0.25">
      <c r="A54" s="86">
        <v>48</v>
      </c>
      <c r="B54" s="100">
        <v>44642</v>
      </c>
      <c r="C54" s="10" t="s">
        <v>359</v>
      </c>
      <c r="D54" s="2" t="s">
        <v>454</v>
      </c>
      <c r="E54" s="4">
        <v>1367072</v>
      </c>
      <c r="F54" s="104" t="s">
        <v>142</v>
      </c>
      <c r="G54" s="10"/>
      <c r="H54" s="10"/>
      <c r="I54" s="2"/>
      <c r="J54" s="106"/>
      <c r="M54" s="107" t="str">
        <f>PROPER(L54)</f>
        <v/>
      </c>
    </row>
    <row r="55" spans="1:13" x14ac:dyDescent="0.25">
      <c r="A55" s="86">
        <v>49</v>
      </c>
      <c r="B55" s="100">
        <v>44643</v>
      </c>
      <c r="C55" s="10" t="s">
        <v>427</v>
      </c>
      <c r="D55" s="2" t="s">
        <v>455</v>
      </c>
      <c r="E55" s="4">
        <v>4769040</v>
      </c>
      <c r="F55" s="104" t="s">
        <v>345</v>
      </c>
      <c r="G55" s="10"/>
      <c r="H55" s="10" t="s">
        <v>9</v>
      </c>
      <c r="I55" s="106">
        <f>E55</f>
        <v>4769040</v>
      </c>
      <c r="J55" s="106">
        <f>E55-I55</f>
        <v>0</v>
      </c>
      <c r="M55" s="107" t="str">
        <f t="shared" si="1"/>
        <v/>
      </c>
    </row>
    <row r="56" spans="1:13" x14ac:dyDescent="0.25">
      <c r="A56" s="86">
        <v>50</v>
      </c>
      <c r="B56" s="100">
        <v>44645</v>
      </c>
      <c r="C56" s="10" t="s">
        <v>427</v>
      </c>
      <c r="D56" s="2" t="s">
        <v>456</v>
      </c>
      <c r="E56" s="4">
        <v>331785</v>
      </c>
      <c r="F56" s="104" t="s">
        <v>142</v>
      </c>
      <c r="G56" s="10"/>
      <c r="H56" s="10"/>
      <c r="I56" s="2"/>
      <c r="J56" s="106"/>
      <c r="M56" s="107" t="str">
        <f t="shared" ref="M56:M65" si="2">PROPER(L56)</f>
        <v/>
      </c>
    </row>
    <row r="57" spans="1:13" x14ac:dyDescent="0.25">
      <c r="A57" s="86">
        <v>51</v>
      </c>
      <c r="B57" s="100">
        <v>44643</v>
      </c>
      <c r="C57" s="10" t="s">
        <v>427</v>
      </c>
      <c r="D57" s="2" t="s">
        <v>457</v>
      </c>
      <c r="E57" s="4">
        <v>128985</v>
      </c>
      <c r="F57" s="104" t="s">
        <v>142</v>
      </c>
      <c r="G57" s="10"/>
      <c r="H57" s="10"/>
      <c r="I57" s="2"/>
      <c r="J57" s="106"/>
      <c r="M57" s="107" t="str">
        <f t="shared" si="2"/>
        <v/>
      </c>
    </row>
    <row r="58" spans="1:13" x14ac:dyDescent="0.25">
      <c r="A58" s="86">
        <v>52</v>
      </c>
      <c r="B58" s="100">
        <v>44646</v>
      </c>
      <c r="C58" s="10" t="s">
        <v>427</v>
      </c>
      <c r="D58" s="2" t="s">
        <v>457</v>
      </c>
      <c r="E58" s="4">
        <v>128985</v>
      </c>
      <c r="F58" s="104" t="s">
        <v>142</v>
      </c>
      <c r="G58" s="10"/>
      <c r="H58" s="10"/>
      <c r="I58" s="2"/>
      <c r="J58" s="106"/>
      <c r="M58" s="107" t="str">
        <f t="shared" si="2"/>
        <v/>
      </c>
    </row>
    <row r="59" spans="1:13" x14ac:dyDescent="0.25">
      <c r="A59" s="86">
        <v>53</v>
      </c>
      <c r="B59" s="100">
        <v>44646</v>
      </c>
      <c r="C59" s="10" t="s">
        <v>127</v>
      </c>
      <c r="D59" s="2" t="s">
        <v>197</v>
      </c>
      <c r="E59" s="4">
        <v>1799145</v>
      </c>
      <c r="F59" s="104" t="s">
        <v>458</v>
      </c>
      <c r="G59" s="10"/>
      <c r="H59" s="10" t="s">
        <v>9</v>
      </c>
      <c r="I59" s="106">
        <f>E59</f>
        <v>1799145</v>
      </c>
      <c r="J59" s="106">
        <f>E59-I59</f>
        <v>0</v>
      </c>
      <c r="M59" s="107" t="str">
        <f t="shared" si="2"/>
        <v/>
      </c>
    </row>
    <row r="60" spans="1:13" x14ac:dyDescent="0.25">
      <c r="A60" s="86">
        <v>54</v>
      </c>
      <c r="B60" s="100">
        <v>44646</v>
      </c>
      <c r="C60" s="10" t="s">
        <v>83</v>
      </c>
      <c r="D60" s="2" t="s">
        <v>142</v>
      </c>
      <c r="E60" s="4">
        <v>1799145</v>
      </c>
      <c r="F60" s="104" t="s">
        <v>459</v>
      </c>
      <c r="G60" s="10"/>
      <c r="H60" s="10"/>
      <c r="I60" s="2"/>
      <c r="J60" s="106"/>
      <c r="M60" s="107" t="str">
        <f t="shared" si="2"/>
        <v/>
      </c>
    </row>
    <row r="61" spans="1:13" x14ac:dyDescent="0.25">
      <c r="A61" s="86">
        <v>55</v>
      </c>
      <c r="B61" s="100">
        <v>44646</v>
      </c>
      <c r="C61" s="10" t="s">
        <v>359</v>
      </c>
      <c r="D61" s="2" t="s">
        <v>378</v>
      </c>
      <c r="E61" s="4">
        <v>1199429.9999999998</v>
      </c>
      <c r="F61" s="104" t="s">
        <v>460</v>
      </c>
      <c r="G61" s="10"/>
      <c r="H61" s="10"/>
      <c r="I61" s="2"/>
      <c r="J61" s="106"/>
      <c r="M61" s="107" t="str">
        <f t="shared" si="2"/>
        <v/>
      </c>
    </row>
    <row r="62" spans="1:13" x14ac:dyDescent="0.25">
      <c r="A62" s="86">
        <v>56</v>
      </c>
      <c r="B62" s="100">
        <v>44649</v>
      </c>
      <c r="C62" s="10" t="s">
        <v>461</v>
      </c>
      <c r="D62" s="2" t="s">
        <v>462</v>
      </c>
      <c r="E62" s="4">
        <v>4314557</v>
      </c>
      <c r="F62" s="104" t="s">
        <v>460</v>
      </c>
      <c r="G62" s="10"/>
      <c r="H62" s="10"/>
      <c r="I62" s="2"/>
      <c r="J62" s="106"/>
      <c r="M62" s="107" t="str">
        <f t="shared" si="2"/>
        <v/>
      </c>
    </row>
    <row r="63" spans="1:13" x14ac:dyDescent="0.25">
      <c r="A63" s="86">
        <v>57</v>
      </c>
      <c r="B63" s="100">
        <v>44649</v>
      </c>
      <c r="C63" s="10" t="s">
        <v>427</v>
      </c>
      <c r="D63" s="2" t="s">
        <v>463</v>
      </c>
      <c r="E63" s="4">
        <v>786281.99999999988</v>
      </c>
      <c r="F63" s="104" t="s">
        <v>464</v>
      </c>
      <c r="G63" s="10"/>
      <c r="H63" s="10" t="s">
        <v>9</v>
      </c>
      <c r="I63" s="106">
        <f>E63</f>
        <v>786281.99999999988</v>
      </c>
      <c r="J63" s="106">
        <f>E63-I63</f>
        <v>0</v>
      </c>
      <c r="M63" s="107" t="str">
        <f t="shared" si="2"/>
        <v/>
      </c>
    </row>
    <row r="64" spans="1:13" x14ac:dyDescent="0.25">
      <c r="A64" s="86">
        <v>58</v>
      </c>
      <c r="B64" s="100">
        <v>44650</v>
      </c>
      <c r="C64" s="10" t="s">
        <v>465</v>
      </c>
      <c r="D64" s="2" t="s">
        <v>166</v>
      </c>
      <c r="E64" s="4">
        <v>776075.5199999999</v>
      </c>
      <c r="F64" s="104" t="s">
        <v>466</v>
      </c>
      <c r="G64" s="10"/>
      <c r="H64" s="10"/>
      <c r="I64" s="2"/>
      <c r="J64" s="106"/>
      <c r="M64" s="107" t="str">
        <f t="shared" si="2"/>
        <v/>
      </c>
    </row>
    <row r="65" spans="1:13" x14ac:dyDescent="0.25">
      <c r="A65" s="86">
        <v>59</v>
      </c>
      <c r="B65" s="100">
        <v>44649</v>
      </c>
      <c r="C65" s="10" t="s">
        <v>427</v>
      </c>
      <c r="D65" s="2" t="s">
        <v>467</v>
      </c>
      <c r="E65" s="4">
        <v>786281.99999999988</v>
      </c>
      <c r="F65" s="104" t="s">
        <v>142</v>
      </c>
      <c r="G65" s="10"/>
      <c r="H65" s="10"/>
      <c r="I65" s="2"/>
      <c r="J65" s="106"/>
      <c r="M65" s="107" t="str">
        <f t="shared" si="2"/>
        <v/>
      </c>
    </row>
    <row r="66" spans="1:13" s="25" customFormat="1" ht="18" customHeight="1" x14ac:dyDescent="0.25">
      <c r="A66" s="101"/>
      <c r="B66" s="116"/>
      <c r="C66" s="135" t="s">
        <v>468</v>
      </c>
      <c r="D66" s="135"/>
      <c r="E66" s="117">
        <f>SUBTOTAL(9,E7:E65)</f>
        <v>67407006.769999996</v>
      </c>
      <c r="F66" s="101"/>
      <c r="G66" s="101"/>
      <c r="H66" s="101"/>
      <c r="I66" s="101"/>
      <c r="J66" s="101"/>
    </row>
    <row r="68" spans="1:13" x14ac:dyDescent="0.25">
      <c r="F68" s="40"/>
      <c r="G68" s="118"/>
    </row>
  </sheetData>
  <mergeCells count="3">
    <mergeCell ref="A2:J2"/>
    <mergeCell ref="A3:J3"/>
    <mergeCell ref="C66:D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zoomScale="85" zoomScaleNormal="85" workbookViewId="0">
      <selection activeCell="D26" sqref="D26"/>
    </sheetView>
  </sheetViews>
  <sheetFormatPr defaultRowHeight="15.75" x14ac:dyDescent="0.25"/>
  <cols>
    <col min="1" max="1" width="5.5703125" style="30" customWidth="1"/>
    <col min="2" max="2" width="13.42578125" style="39" customWidth="1"/>
    <col min="3" max="3" width="48" style="32" customWidth="1"/>
    <col min="4" max="4" width="41.85546875" style="32" customWidth="1"/>
    <col min="5" max="5" width="15" style="40" customWidth="1"/>
    <col min="6" max="6" width="41.140625" style="1" customWidth="1"/>
    <col min="7" max="7" width="20.140625" style="32" customWidth="1"/>
    <col min="8" max="8" width="34.42578125" style="1" customWidth="1"/>
    <col min="9" max="10" width="16.7109375" style="1" customWidth="1"/>
    <col min="11" max="16384" width="9.140625" style="1"/>
  </cols>
  <sheetData>
    <row r="2" spans="1:13" ht="18.75" x14ac:dyDescent="0.3">
      <c r="A2" s="132" t="s">
        <v>420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3" ht="18.75" x14ac:dyDescent="0.3">
      <c r="A3" s="132" t="s">
        <v>470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3" ht="18.75" x14ac:dyDescent="0.3">
      <c r="A4" s="120"/>
      <c r="B4" s="120"/>
      <c r="C4" s="124"/>
      <c r="D4" s="124"/>
      <c r="E4" s="120"/>
      <c r="F4" s="120"/>
      <c r="G4" s="120"/>
    </row>
    <row r="5" spans="1:13" s="11" customFormat="1" ht="16.5" customHeight="1" x14ac:dyDescent="0.25">
      <c r="A5" s="98"/>
      <c r="B5" s="26"/>
      <c r="C5" s="99"/>
      <c r="D5" s="99"/>
      <c r="E5" s="36">
        <f>SUBTOTAL(9,E7:E39)</f>
        <v>58387985.832222223</v>
      </c>
      <c r="G5" s="99"/>
      <c r="I5" s="36">
        <f>SUBTOTAL(9,I7:I22)</f>
        <v>11072719</v>
      </c>
      <c r="J5" s="36">
        <f>SUBTOTAL(9,J7:J22)</f>
        <v>14923858.072222222</v>
      </c>
    </row>
    <row r="6" spans="1:13" s="29" customFormat="1" ht="53.25" customHeight="1" x14ac:dyDescent="0.25">
      <c r="A6" s="5" t="s">
        <v>4</v>
      </c>
      <c r="B6" s="6" t="s">
        <v>0</v>
      </c>
      <c r="C6" s="121" t="s">
        <v>1</v>
      </c>
      <c r="D6" s="121" t="s">
        <v>2</v>
      </c>
      <c r="E6" s="7" t="s">
        <v>3</v>
      </c>
      <c r="F6" s="5" t="s">
        <v>303</v>
      </c>
      <c r="G6" s="121" t="s">
        <v>421</v>
      </c>
      <c r="H6" s="121" t="s">
        <v>422</v>
      </c>
      <c r="I6" s="121" t="s">
        <v>423</v>
      </c>
      <c r="J6" s="121" t="s">
        <v>258</v>
      </c>
      <c r="K6" s="38"/>
      <c r="L6" s="38"/>
    </row>
    <row r="7" spans="1:13" s="29" customFormat="1" x14ac:dyDescent="0.25">
      <c r="A7" s="86">
        <v>1</v>
      </c>
      <c r="B7" s="100">
        <v>44653</v>
      </c>
      <c r="C7" s="24" t="s">
        <v>471</v>
      </c>
      <c r="D7" s="125"/>
      <c r="E7" s="102">
        <v>1199430</v>
      </c>
      <c r="F7" s="127" t="s">
        <v>481</v>
      </c>
      <c r="G7" s="101"/>
      <c r="H7" s="105"/>
      <c r="I7" s="106">
        <f>E7</f>
        <v>1199430</v>
      </c>
      <c r="J7" s="106">
        <f t="shared" ref="J7:J22" si="0">E7-I7</f>
        <v>0</v>
      </c>
      <c r="K7" s="38"/>
      <c r="L7" s="38"/>
      <c r="M7" s="107" t="str">
        <f t="shared" ref="M7:M39" si="1">PROPER(L7)</f>
        <v/>
      </c>
    </row>
    <row r="8" spans="1:13" s="25" customFormat="1" x14ac:dyDescent="0.25">
      <c r="A8" s="86">
        <v>2</v>
      </c>
      <c r="B8" s="100">
        <v>44652</v>
      </c>
      <c r="C8" s="126" t="s">
        <v>472</v>
      </c>
      <c r="D8" s="24" t="s">
        <v>473</v>
      </c>
      <c r="E8" s="103">
        <v>816507</v>
      </c>
      <c r="F8" s="136" t="s">
        <v>526</v>
      </c>
      <c r="G8" s="104"/>
      <c r="H8" s="24"/>
      <c r="I8" s="106">
        <f>E8</f>
        <v>816507</v>
      </c>
      <c r="J8" s="106">
        <f t="shared" si="0"/>
        <v>0</v>
      </c>
      <c r="K8" s="109"/>
      <c r="L8" s="109"/>
      <c r="M8" s="107" t="str">
        <f t="shared" si="1"/>
        <v/>
      </c>
    </row>
    <row r="9" spans="1:13" x14ac:dyDescent="0.25">
      <c r="A9" s="86">
        <v>3</v>
      </c>
      <c r="B9" s="100">
        <v>44658</v>
      </c>
      <c r="C9" s="10" t="s">
        <v>527</v>
      </c>
      <c r="D9" s="10" t="s">
        <v>474</v>
      </c>
      <c r="E9" s="110">
        <v>1799145</v>
      </c>
      <c r="F9" s="128"/>
      <c r="G9" s="10"/>
      <c r="H9" s="10"/>
      <c r="I9" s="2"/>
      <c r="J9" s="106">
        <f t="shared" si="0"/>
        <v>1799145</v>
      </c>
      <c r="K9" s="11"/>
      <c r="L9" s="11"/>
      <c r="M9" s="107" t="str">
        <f t="shared" si="1"/>
        <v/>
      </c>
    </row>
    <row r="10" spans="1:13" x14ac:dyDescent="0.25">
      <c r="A10" s="86">
        <v>4</v>
      </c>
      <c r="B10" s="100">
        <v>44658</v>
      </c>
      <c r="C10" s="10" t="s">
        <v>475</v>
      </c>
      <c r="D10" s="10" t="s">
        <v>476</v>
      </c>
      <c r="E10" s="4">
        <v>1115469.8999999999</v>
      </c>
      <c r="F10" s="104"/>
      <c r="G10" s="10"/>
      <c r="H10" s="10"/>
      <c r="I10" s="2"/>
      <c r="J10" s="106">
        <f t="shared" si="0"/>
        <v>1115469.8999999999</v>
      </c>
      <c r="K10" s="11"/>
      <c r="L10" s="11"/>
      <c r="M10" s="107" t="str">
        <f t="shared" si="1"/>
        <v/>
      </c>
    </row>
    <row r="11" spans="1:13" x14ac:dyDescent="0.25">
      <c r="A11" s="86">
        <v>5</v>
      </c>
      <c r="B11" s="100">
        <v>44658</v>
      </c>
      <c r="C11" s="10" t="s">
        <v>472</v>
      </c>
      <c r="D11" s="10" t="s">
        <v>477</v>
      </c>
      <c r="E11" s="110">
        <v>1565262</v>
      </c>
      <c r="F11" s="129" t="s">
        <v>482</v>
      </c>
      <c r="G11" s="10"/>
      <c r="H11" s="10"/>
      <c r="I11" s="2"/>
      <c r="J11" s="106">
        <f t="shared" si="0"/>
        <v>1565262</v>
      </c>
      <c r="K11" s="11"/>
      <c r="L11" s="11"/>
      <c r="M11" s="107" t="str">
        <f t="shared" si="1"/>
        <v/>
      </c>
    </row>
    <row r="12" spans="1:13" x14ac:dyDescent="0.25">
      <c r="A12" s="86">
        <v>6</v>
      </c>
      <c r="B12" s="100">
        <v>44658</v>
      </c>
      <c r="C12" s="10" t="s">
        <v>472</v>
      </c>
      <c r="D12" s="10" t="s">
        <v>478</v>
      </c>
      <c r="E12" s="110">
        <v>1021722.222222222</v>
      </c>
      <c r="F12" s="129" t="s">
        <v>528</v>
      </c>
      <c r="G12" s="10"/>
      <c r="H12" s="10"/>
      <c r="I12" s="2"/>
      <c r="J12" s="106">
        <f t="shared" si="0"/>
        <v>1021722.222222222</v>
      </c>
      <c r="K12" s="11"/>
      <c r="L12" s="11"/>
      <c r="M12" s="107" t="str">
        <f t="shared" si="1"/>
        <v/>
      </c>
    </row>
    <row r="13" spans="1:13" x14ac:dyDescent="0.25">
      <c r="A13" s="86">
        <v>7</v>
      </c>
      <c r="B13" s="100">
        <v>44663</v>
      </c>
      <c r="C13" s="10" t="s">
        <v>479</v>
      </c>
      <c r="D13" s="10"/>
      <c r="E13" s="4">
        <v>1199430</v>
      </c>
      <c r="F13" s="2"/>
      <c r="G13" s="10"/>
      <c r="H13" s="10"/>
      <c r="I13" s="106">
        <f>E13</f>
        <v>1199430</v>
      </c>
      <c r="J13" s="106">
        <f t="shared" si="0"/>
        <v>0</v>
      </c>
      <c r="M13" s="107" t="str">
        <f t="shared" si="1"/>
        <v/>
      </c>
    </row>
    <row r="14" spans="1:13" x14ac:dyDescent="0.25">
      <c r="A14" s="86">
        <v>8</v>
      </c>
      <c r="B14" s="100">
        <v>44663</v>
      </c>
      <c r="C14" s="10" t="s">
        <v>480</v>
      </c>
      <c r="D14" s="10"/>
      <c r="E14" s="4">
        <v>1464583.65</v>
      </c>
      <c r="F14" s="129" t="s">
        <v>483</v>
      </c>
      <c r="G14" s="10"/>
      <c r="H14" s="10"/>
      <c r="I14" s="2"/>
      <c r="J14" s="106">
        <f t="shared" si="0"/>
        <v>1464583.65</v>
      </c>
      <c r="M14" s="107" t="str">
        <f t="shared" si="1"/>
        <v/>
      </c>
    </row>
    <row r="15" spans="1:13" x14ac:dyDescent="0.25">
      <c r="A15" s="86">
        <v>9</v>
      </c>
      <c r="B15" s="100">
        <v>44663</v>
      </c>
      <c r="C15" s="10" t="s">
        <v>484</v>
      </c>
      <c r="D15" s="10"/>
      <c r="E15" s="4">
        <v>1450016.35</v>
      </c>
      <c r="F15" s="129" t="s">
        <v>483</v>
      </c>
      <c r="G15" s="10"/>
      <c r="H15" s="10"/>
      <c r="I15" s="106"/>
      <c r="J15" s="106">
        <f t="shared" si="0"/>
        <v>1450016.35</v>
      </c>
      <c r="M15" s="107" t="str">
        <f t="shared" si="1"/>
        <v/>
      </c>
    </row>
    <row r="16" spans="1:13" x14ac:dyDescent="0.25">
      <c r="A16" s="86">
        <v>10</v>
      </c>
      <c r="B16" s="100">
        <v>44663</v>
      </c>
      <c r="C16" s="10" t="s">
        <v>485</v>
      </c>
      <c r="D16" s="10"/>
      <c r="E16" s="103">
        <v>1391788.95</v>
      </c>
      <c r="F16" s="129" t="s">
        <v>483</v>
      </c>
      <c r="G16" s="10"/>
      <c r="H16" s="10"/>
      <c r="I16" s="2"/>
      <c r="J16" s="106">
        <f t="shared" si="0"/>
        <v>1391788.95</v>
      </c>
      <c r="M16" s="107" t="str">
        <f t="shared" si="1"/>
        <v/>
      </c>
    </row>
    <row r="17" spans="1:13" x14ac:dyDescent="0.25">
      <c r="A17" s="86">
        <v>11</v>
      </c>
      <c r="B17" s="100">
        <v>44663</v>
      </c>
      <c r="C17" s="10" t="s">
        <v>486</v>
      </c>
      <c r="D17" s="10" t="s">
        <v>487</v>
      </c>
      <c r="E17" s="4">
        <v>1122060</v>
      </c>
      <c r="F17" s="111" t="s">
        <v>529</v>
      </c>
      <c r="G17" s="10"/>
      <c r="H17" s="10"/>
      <c r="I17" s="106"/>
      <c r="J17" s="106">
        <f t="shared" si="0"/>
        <v>1122060</v>
      </c>
      <c r="M17" s="107" t="str">
        <f t="shared" si="1"/>
        <v/>
      </c>
    </row>
    <row r="18" spans="1:13" x14ac:dyDescent="0.25">
      <c r="A18" s="86">
        <v>12</v>
      </c>
      <c r="B18" s="100">
        <v>44663</v>
      </c>
      <c r="C18" s="10" t="s">
        <v>488</v>
      </c>
      <c r="D18" s="10" t="s">
        <v>489</v>
      </c>
      <c r="E18" s="4">
        <v>611550</v>
      </c>
      <c r="F18" s="104"/>
      <c r="G18" s="10"/>
      <c r="H18" s="10"/>
      <c r="I18" s="106">
        <f>E18</f>
        <v>611550</v>
      </c>
      <c r="J18" s="106">
        <f t="shared" si="0"/>
        <v>0</v>
      </c>
      <c r="M18" s="107" t="str">
        <f t="shared" si="1"/>
        <v/>
      </c>
    </row>
    <row r="19" spans="1:13" x14ac:dyDescent="0.25">
      <c r="A19" s="86">
        <v>13</v>
      </c>
      <c r="B19" s="100">
        <v>44664</v>
      </c>
      <c r="C19" s="10" t="s">
        <v>490</v>
      </c>
      <c r="D19" s="10"/>
      <c r="E19" s="4">
        <v>1768890</v>
      </c>
      <c r="F19" s="104"/>
      <c r="G19" s="10"/>
      <c r="H19" s="10"/>
      <c r="I19" s="106">
        <f>E19</f>
        <v>1768890</v>
      </c>
      <c r="J19" s="106">
        <f t="shared" si="0"/>
        <v>0</v>
      </c>
      <c r="M19" s="107" t="str">
        <f t="shared" si="1"/>
        <v/>
      </c>
    </row>
    <row r="20" spans="1:13" x14ac:dyDescent="0.25">
      <c r="A20" s="86">
        <v>14</v>
      </c>
      <c r="B20" s="100">
        <v>44664</v>
      </c>
      <c r="C20" s="10" t="s">
        <v>472</v>
      </c>
      <c r="D20" s="10"/>
      <c r="E20" s="4">
        <v>717687</v>
      </c>
      <c r="F20" s="130" t="s">
        <v>491</v>
      </c>
      <c r="G20" s="10"/>
      <c r="H20" s="10"/>
      <c r="I20" s="106">
        <f>E20</f>
        <v>717687</v>
      </c>
      <c r="J20" s="106">
        <f t="shared" si="0"/>
        <v>0</v>
      </c>
      <c r="M20" s="107" t="str">
        <f t="shared" si="1"/>
        <v/>
      </c>
    </row>
    <row r="21" spans="1:13" x14ac:dyDescent="0.25">
      <c r="A21" s="86">
        <v>15</v>
      </c>
      <c r="B21" s="100">
        <v>44657</v>
      </c>
      <c r="C21" s="10" t="s">
        <v>492</v>
      </c>
      <c r="D21" s="10"/>
      <c r="E21" s="4">
        <v>3993810</v>
      </c>
      <c r="F21" s="104"/>
      <c r="G21" s="112"/>
      <c r="H21" s="10"/>
      <c r="I21" s="106"/>
      <c r="J21" s="106">
        <f t="shared" si="0"/>
        <v>3993810</v>
      </c>
      <c r="M21" s="107" t="str">
        <f t="shared" si="1"/>
        <v/>
      </c>
    </row>
    <row r="22" spans="1:13" x14ac:dyDescent="0.25">
      <c r="A22" s="86">
        <v>16</v>
      </c>
      <c r="B22" s="100">
        <v>44664</v>
      </c>
      <c r="C22" s="10" t="s">
        <v>493</v>
      </c>
      <c r="D22" s="10" t="s">
        <v>494</v>
      </c>
      <c r="E22" s="4">
        <v>4759225</v>
      </c>
      <c r="F22" s="129" t="s">
        <v>495</v>
      </c>
      <c r="G22" s="10"/>
      <c r="H22" s="10"/>
      <c r="I22" s="106">
        <f>E22</f>
        <v>4759225</v>
      </c>
      <c r="J22" s="106">
        <f t="shared" si="0"/>
        <v>0</v>
      </c>
      <c r="M22" s="107" t="str">
        <f t="shared" si="1"/>
        <v/>
      </c>
    </row>
    <row r="23" spans="1:13" x14ac:dyDescent="0.25">
      <c r="A23" s="86">
        <v>17</v>
      </c>
      <c r="B23" s="100">
        <v>44666</v>
      </c>
      <c r="C23" s="10" t="s">
        <v>496</v>
      </c>
      <c r="D23" s="10"/>
      <c r="E23" s="4">
        <v>292000</v>
      </c>
      <c r="F23" s="129" t="s">
        <v>497</v>
      </c>
      <c r="G23" s="10"/>
      <c r="H23" s="10"/>
      <c r="I23" s="2"/>
      <c r="J23" s="106"/>
      <c r="M23" s="107" t="str">
        <f t="shared" si="1"/>
        <v/>
      </c>
    </row>
    <row r="24" spans="1:13" x14ac:dyDescent="0.25">
      <c r="A24" s="86">
        <v>18</v>
      </c>
      <c r="B24" s="100">
        <v>44667</v>
      </c>
      <c r="C24" s="10" t="s">
        <v>498</v>
      </c>
      <c r="D24" s="10"/>
      <c r="E24" s="4">
        <v>1799145</v>
      </c>
      <c r="F24" s="104"/>
      <c r="G24" s="10"/>
      <c r="H24" s="10"/>
      <c r="I24" s="2"/>
      <c r="J24" s="106"/>
      <c r="M24" s="107" t="str">
        <f t="shared" si="1"/>
        <v/>
      </c>
    </row>
    <row r="25" spans="1:13" x14ac:dyDescent="0.25">
      <c r="A25" s="86">
        <v>19</v>
      </c>
      <c r="B25" s="100">
        <v>44667</v>
      </c>
      <c r="C25" s="10" t="s">
        <v>472</v>
      </c>
      <c r="D25" s="10" t="s">
        <v>499</v>
      </c>
      <c r="E25" s="4">
        <v>1267230</v>
      </c>
      <c r="F25" s="129" t="s">
        <v>500</v>
      </c>
      <c r="G25" s="10"/>
      <c r="H25" s="10"/>
      <c r="I25" s="106">
        <f>E25</f>
        <v>1267230</v>
      </c>
      <c r="J25" s="106">
        <f>E25-I25</f>
        <v>0</v>
      </c>
      <c r="M25" s="107" t="str">
        <f t="shared" si="1"/>
        <v/>
      </c>
    </row>
    <row r="26" spans="1:13" x14ac:dyDescent="0.25">
      <c r="A26" s="86">
        <v>20</v>
      </c>
      <c r="B26" s="100">
        <v>44669</v>
      </c>
      <c r="C26" s="10" t="s">
        <v>472</v>
      </c>
      <c r="D26" s="10" t="s">
        <v>501</v>
      </c>
      <c r="E26" s="4">
        <v>1191737</v>
      </c>
      <c r="F26" s="129" t="s">
        <v>502</v>
      </c>
      <c r="G26" s="10"/>
      <c r="H26" s="10"/>
      <c r="I26" s="2"/>
      <c r="J26" s="106"/>
      <c r="M26" s="107" t="str">
        <f t="shared" si="1"/>
        <v/>
      </c>
    </row>
    <row r="27" spans="1:13" x14ac:dyDescent="0.25">
      <c r="A27" s="86">
        <v>21</v>
      </c>
      <c r="B27" s="100">
        <v>44670</v>
      </c>
      <c r="C27" s="10" t="s">
        <v>472</v>
      </c>
      <c r="D27" s="10" t="s">
        <v>477</v>
      </c>
      <c r="E27" s="4">
        <v>1708335</v>
      </c>
      <c r="F27" s="130" t="s">
        <v>503</v>
      </c>
      <c r="G27" s="10"/>
      <c r="H27" s="10"/>
      <c r="I27" s="106">
        <f>E27</f>
        <v>1708335</v>
      </c>
      <c r="J27" s="106">
        <f>E27-I27</f>
        <v>0</v>
      </c>
      <c r="M27" s="107" t="str">
        <f t="shared" si="1"/>
        <v/>
      </c>
    </row>
    <row r="28" spans="1:13" x14ac:dyDescent="0.25">
      <c r="A28" s="86">
        <v>22</v>
      </c>
      <c r="B28" s="100">
        <v>44672</v>
      </c>
      <c r="C28" s="10" t="s">
        <v>472</v>
      </c>
      <c r="D28" s="10"/>
      <c r="E28" s="4">
        <v>1737560</v>
      </c>
      <c r="F28" s="104" t="s">
        <v>504</v>
      </c>
      <c r="G28" s="10"/>
      <c r="H28" s="10"/>
      <c r="I28" s="2"/>
      <c r="J28" s="106"/>
      <c r="M28" s="107" t="str">
        <f t="shared" si="1"/>
        <v/>
      </c>
    </row>
    <row r="29" spans="1:13" x14ac:dyDescent="0.25">
      <c r="A29" s="86">
        <v>23</v>
      </c>
      <c r="B29" s="100">
        <v>44674</v>
      </c>
      <c r="C29" s="10" t="s">
        <v>472</v>
      </c>
      <c r="D29" s="10" t="s">
        <v>505</v>
      </c>
      <c r="E29" s="4">
        <v>959544</v>
      </c>
      <c r="F29" s="129" t="s">
        <v>506</v>
      </c>
      <c r="G29" s="10"/>
      <c r="H29" s="10"/>
      <c r="I29" s="106">
        <f>E29</f>
        <v>959544</v>
      </c>
      <c r="J29" s="106">
        <f>E29-I29</f>
        <v>0</v>
      </c>
      <c r="M29" s="107" t="str">
        <f t="shared" si="1"/>
        <v/>
      </c>
    </row>
    <row r="30" spans="1:13" x14ac:dyDescent="0.25">
      <c r="A30" s="86">
        <v>24</v>
      </c>
      <c r="B30" s="100">
        <v>44676</v>
      </c>
      <c r="C30" s="10" t="s">
        <v>507</v>
      </c>
      <c r="D30" s="10" t="s">
        <v>508</v>
      </c>
      <c r="E30" s="4">
        <v>12296101.75</v>
      </c>
      <c r="F30" s="104" t="s">
        <v>509</v>
      </c>
      <c r="G30" s="10"/>
      <c r="H30" s="10"/>
      <c r="I30" s="2"/>
      <c r="J30" s="106"/>
      <c r="M30" s="107" t="str">
        <f t="shared" si="1"/>
        <v/>
      </c>
    </row>
    <row r="31" spans="1:13" x14ac:dyDescent="0.25">
      <c r="A31" s="86">
        <v>25</v>
      </c>
      <c r="B31" s="100">
        <v>44677</v>
      </c>
      <c r="C31" s="10" t="s">
        <v>472</v>
      </c>
      <c r="D31" s="10" t="s">
        <v>530</v>
      </c>
      <c r="E31" s="113">
        <v>1941238</v>
      </c>
      <c r="F31" s="104" t="s">
        <v>510</v>
      </c>
      <c r="G31" s="10"/>
      <c r="H31" s="10"/>
      <c r="I31" s="2"/>
      <c r="J31" s="106"/>
      <c r="M31" s="107" t="str">
        <f t="shared" si="1"/>
        <v/>
      </c>
    </row>
    <row r="32" spans="1:13" x14ac:dyDescent="0.25">
      <c r="A32" s="86">
        <v>26</v>
      </c>
      <c r="B32" s="100">
        <v>44677</v>
      </c>
      <c r="C32" s="10" t="s">
        <v>479</v>
      </c>
      <c r="D32" s="10"/>
      <c r="E32" s="113">
        <v>1199430</v>
      </c>
      <c r="F32" s="104" t="s">
        <v>511</v>
      </c>
      <c r="G32" s="10"/>
      <c r="H32" s="10"/>
      <c r="I32" s="2"/>
      <c r="J32" s="106"/>
      <c r="M32" s="107" t="str">
        <f t="shared" si="1"/>
        <v/>
      </c>
    </row>
    <row r="33" spans="1:13" x14ac:dyDescent="0.25">
      <c r="A33" s="86">
        <v>27</v>
      </c>
      <c r="B33" s="100">
        <v>44677</v>
      </c>
      <c r="C33" s="10" t="s">
        <v>512</v>
      </c>
      <c r="D33" s="10" t="s">
        <v>513</v>
      </c>
      <c r="E33" s="114">
        <v>2892403.25</v>
      </c>
      <c r="F33" s="2" t="s">
        <v>514</v>
      </c>
      <c r="G33" s="10"/>
      <c r="H33" s="10"/>
      <c r="I33" s="2"/>
      <c r="J33" s="106"/>
      <c r="M33" s="107" t="str">
        <f t="shared" si="1"/>
        <v/>
      </c>
    </row>
    <row r="34" spans="1:13" x14ac:dyDescent="0.25">
      <c r="A34" s="86">
        <v>28</v>
      </c>
      <c r="B34" s="100">
        <v>44679</v>
      </c>
      <c r="C34" s="10" t="s">
        <v>515</v>
      </c>
      <c r="D34" s="10"/>
      <c r="E34" s="113">
        <v>477800.99999999994</v>
      </c>
      <c r="F34" s="104" t="s">
        <v>518</v>
      </c>
      <c r="G34" s="10"/>
      <c r="H34" s="10"/>
      <c r="I34" s="2"/>
      <c r="J34" s="106"/>
      <c r="M34" s="107" t="str">
        <f t="shared" si="1"/>
        <v/>
      </c>
    </row>
    <row r="35" spans="1:13" x14ac:dyDescent="0.25">
      <c r="A35" s="86">
        <v>29</v>
      </c>
      <c r="B35" s="100">
        <v>44679</v>
      </c>
      <c r="C35" s="10" t="s">
        <v>516</v>
      </c>
      <c r="D35" s="10"/>
      <c r="E35" s="113">
        <v>665788</v>
      </c>
      <c r="F35" s="104" t="s">
        <v>517</v>
      </c>
      <c r="G35" s="10"/>
      <c r="H35" s="10"/>
      <c r="I35" s="2"/>
      <c r="J35" s="106"/>
      <c r="M35" s="107" t="str">
        <f t="shared" si="1"/>
        <v/>
      </c>
    </row>
    <row r="36" spans="1:13" x14ac:dyDescent="0.25">
      <c r="A36" s="86">
        <v>30</v>
      </c>
      <c r="B36" s="100">
        <v>44679</v>
      </c>
      <c r="C36" s="10" t="s">
        <v>516</v>
      </c>
      <c r="D36" s="10"/>
      <c r="E36" s="113">
        <v>625840.71999999986</v>
      </c>
      <c r="F36" s="104" t="s">
        <v>519</v>
      </c>
      <c r="G36" s="10"/>
      <c r="H36" s="10"/>
      <c r="I36" s="2"/>
      <c r="J36" s="106"/>
      <c r="M36" s="107" t="str">
        <f t="shared" si="1"/>
        <v/>
      </c>
    </row>
    <row r="37" spans="1:13" x14ac:dyDescent="0.25">
      <c r="A37" s="86">
        <v>31</v>
      </c>
      <c r="B37" s="100">
        <v>44680</v>
      </c>
      <c r="C37" s="10" t="s">
        <v>520</v>
      </c>
      <c r="D37" s="10"/>
      <c r="E37" s="113">
        <v>671146.2</v>
      </c>
      <c r="F37" s="104"/>
      <c r="G37" s="10"/>
      <c r="H37" s="10"/>
      <c r="I37" s="2"/>
      <c r="J37" s="106"/>
      <c r="M37" s="107" t="str">
        <f t="shared" si="1"/>
        <v/>
      </c>
    </row>
    <row r="38" spans="1:13" x14ac:dyDescent="0.25">
      <c r="A38" s="86">
        <v>32</v>
      </c>
      <c r="B38" s="100">
        <v>44680</v>
      </c>
      <c r="C38" s="10" t="s">
        <v>521</v>
      </c>
      <c r="D38" s="10" t="s">
        <v>522</v>
      </c>
      <c r="E38" s="113">
        <v>751999.99999999988</v>
      </c>
      <c r="F38" s="104" t="s">
        <v>523</v>
      </c>
      <c r="G38" s="10"/>
      <c r="H38" s="10"/>
      <c r="I38" s="2"/>
      <c r="J38" s="106"/>
      <c r="M38" s="107" t="str">
        <f t="shared" si="1"/>
        <v/>
      </c>
    </row>
    <row r="39" spans="1:13" x14ac:dyDescent="0.25">
      <c r="A39" s="86">
        <v>33</v>
      </c>
      <c r="B39" s="100">
        <v>44680</v>
      </c>
      <c r="C39" s="10" t="s">
        <v>524</v>
      </c>
      <c r="D39" s="10"/>
      <c r="E39" s="113">
        <v>1914108.84</v>
      </c>
      <c r="F39" s="2" t="s">
        <v>525</v>
      </c>
      <c r="G39" s="10"/>
      <c r="H39" s="10"/>
      <c r="I39" s="2"/>
      <c r="J39" s="106"/>
      <c r="M39" s="107" t="str">
        <f t="shared" si="1"/>
        <v/>
      </c>
    </row>
    <row r="40" spans="1:13" s="25" customFormat="1" ht="18" customHeight="1" x14ac:dyDescent="0.25">
      <c r="A40" s="101"/>
      <c r="B40" s="116"/>
      <c r="C40" s="135" t="s">
        <v>468</v>
      </c>
      <c r="D40" s="135"/>
      <c r="E40" s="117">
        <f>SUBTOTAL(9,E7:E39)</f>
        <v>58387985.832222223</v>
      </c>
      <c r="F40" s="101"/>
      <c r="G40" s="101"/>
      <c r="H40" s="101"/>
      <c r="I40" s="101"/>
      <c r="J40" s="101"/>
    </row>
    <row r="42" spans="1:13" x14ac:dyDescent="0.25">
      <c r="F42" s="40"/>
      <c r="G42" s="118"/>
    </row>
  </sheetData>
  <mergeCells count="3">
    <mergeCell ref="A2:J2"/>
    <mergeCell ref="A3:J3"/>
    <mergeCell ref="C40:D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tabSelected="1" zoomScale="85" zoomScaleNormal="85" workbookViewId="0">
      <selection activeCell="A3" sqref="A3:J3"/>
    </sheetView>
  </sheetViews>
  <sheetFormatPr defaultRowHeight="15" x14ac:dyDescent="0.25"/>
  <cols>
    <col min="1" max="1" width="5.5703125" style="30" customWidth="1"/>
    <col min="2" max="2" width="13.42578125" style="39" customWidth="1"/>
    <col min="3" max="3" width="48" style="32" customWidth="1"/>
    <col min="4" max="4" width="41.85546875" style="32" customWidth="1"/>
    <col min="5" max="5" width="15" style="40" customWidth="1"/>
    <col min="6" max="6" width="41.140625" style="1" customWidth="1"/>
    <col min="7" max="7" width="20.140625" style="32" customWidth="1"/>
    <col min="8" max="8" width="34.42578125" style="1" customWidth="1"/>
    <col min="9" max="10" width="16.7109375" style="1" customWidth="1"/>
    <col min="11" max="16384" width="9.140625" style="1"/>
  </cols>
  <sheetData>
    <row r="2" spans="1:13" ht="18.75" x14ac:dyDescent="0.3">
      <c r="A2" s="132" t="s">
        <v>420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3" ht="18.75" x14ac:dyDescent="0.3">
      <c r="A3" s="132" t="s">
        <v>531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3" ht="18.75" x14ac:dyDescent="0.3">
      <c r="A4" s="122"/>
      <c r="B4" s="122"/>
      <c r="C4" s="124"/>
      <c r="D4" s="124"/>
      <c r="E4" s="122"/>
      <c r="F4" s="122"/>
      <c r="G4" s="122"/>
    </row>
    <row r="5" spans="1:13" s="11" customFormat="1" ht="16.5" customHeight="1" x14ac:dyDescent="0.25">
      <c r="A5" s="98"/>
      <c r="B5" s="26"/>
      <c r="C5" s="99"/>
      <c r="D5" s="99"/>
      <c r="E5" s="36">
        <f>SUBTOTAL(9,E7:E39)</f>
        <v>0</v>
      </c>
      <c r="G5" s="99"/>
      <c r="I5" s="36">
        <f>SUBTOTAL(9,I7:I22)</f>
        <v>0</v>
      </c>
      <c r="J5" s="36">
        <f>SUBTOTAL(9,J7:J22)</f>
        <v>0</v>
      </c>
    </row>
    <row r="6" spans="1:13" s="29" customFormat="1" ht="53.25" customHeight="1" x14ac:dyDescent="0.25">
      <c r="A6" s="5" t="s">
        <v>4</v>
      </c>
      <c r="B6" s="6" t="s">
        <v>0</v>
      </c>
      <c r="C6" s="123" t="s">
        <v>1</v>
      </c>
      <c r="D6" s="123" t="s">
        <v>2</v>
      </c>
      <c r="E6" s="7" t="s">
        <v>3</v>
      </c>
      <c r="F6" s="5" t="s">
        <v>303</v>
      </c>
      <c r="G6" s="123" t="s">
        <v>421</v>
      </c>
      <c r="H6" s="123" t="s">
        <v>422</v>
      </c>
      <c r="I6" s="123" t="s">
        <v>423</v>
      </c>
      <c r="J6" s="123" t="s">
        <v>258</v>
      </c>
      <c r="K6" s="38"/>
      <c r="L6" s="38"/>
    </row>
    <row r="7" spans="1:13" s="29" customFormat="1" ht="15.75" x14ac:dyDescent="0.25">
      <c r="A7" s="86">
        <v>1</v>
      </c>
      <c r="B7" s="100"/>
      <c r="C7" s="24"/>
      <c r="D7" s="125"/>
      <c r="E7" s="102"/>
      <c r="F7" s="127"/>
      <c r="G7" s="101"/>
      <c r="H7" s="105"/>
      <c r="I7" s="106">
        <f>E7</f>
        <v>0</v>
      </c>
      <c r="J7" s="106">
        <f t="shared" ref="J7:J22" si="0">E7-I7</f>
        <v>0</v>
      </c>
      <c r="K7" s="38"/>
      <c r="L7" s="38"/>
      <c r="M7" s="107" t="str">
        <f t="shared" ref="M7:M39" si="1">PROPER(L7)</f>
        <v/>
      </c>
    </row>
    <row r="8" spans="1:13" s="25" customFormat="1" ht="15.75" x14ac:dyDescent="0.25">
      <c r="A8" s="86">
        <v>2</v>
      </c>
      <c r="B8" s="100"/>
      <c r="C8" s="126"/>
      <c r="D8" s="24"/>
      <c r="E8" s="103"/>
      <c r="F8" s="136"/>
      <c r="G8" s="104"/>
      <c r="H8" s="24"/>
      <c r="I8" s="106">
        <f>E8</f>
        <v>0</v>
      </c>
      <c r="J8" s="106">
        <f t="shared" si="0"/>
        <v>0</v>
      </c>
      <c r="K8" s="109"/>
      <c r="L8" s="109"/>
      <c r="M8" s="107" t="str">
        <f t="shared" si="1"/>
        <v/>
      </c>
    </row>
    <row r="9" spans="1:13" ht="15.75" x14ac:dyDescent="0.25">
      <c r="A9" s="86">
        <v>3</v>
      </c>
      <c r="B9" s="100"/>
      <c r="C9" s="10"/>
      <c r="D9" s="10"/>
      <c r="E9" s="110"/>
      <c r="F9" s="128"/>
      <c r="G9" s="10"/>
      <c r="H9" s="10"/>
      <c r="I9" s="2"/>
      <c r="J9" s="106">
        <f t="shared" si="0"/>
        <v>0</v>
      </c>
      <c r="K9" s="11"/>
      <c r="L9" s="11"/>
      <c r="M9" s="107" t="str">
        <f t="shared" si="1"/>
        <v/>
      </c>
    </row>
    <row r="10" spans="1:13" ht="15.75" x14ac:dyDescent="0.25">
      <c r="A10" s="86">
        <v>4</v>
      </c>
      <c r="B10" s="100"/>
      <c r="C10" s="10"/>
      <c r="D10" s="10"/>
      <c r="E10" s="4"/>
      <c r="F10" s="104"/>
      <c r="G10" s="10"/>
      <c r="H10" s="10"/>
      <c r="I10" s="2"/>
      <c r="J10" s="106">
        <f t="shared" si="0"/>
        <v>0</v>
      </c>
      <c r="K10" s="11"/>
      <c r="L10" s="11"/>
      <c r="M10" s="107" t="str">
        <f t="shared" si="1"/>
        <v/>
      </c>
    </row>
    <row r="11" spans="1:13" ht="15.75" x14ac:dyDescent="0.25">
      <c r="A11" s="86">
        <v>5</v>
      </c>
      <c r="B11" s="100"/>
      <c r="C11" s="10"/>
      <c r="D11" s="10"/>
      <c r="E11" s="110"/>
      <c r="F11" s="129"/>
      <c r="G11" s="10"/>
      <c r="H11" s="10"/>
      <c r="I11" s="2"/>
      <c r="J11" s="106">
        <f t="shared" si="0"/>
        <v>0</v>
      </c>
      <c r="K11" s="11"/>
      <c r="L11" s="11"/>
      <c r="M11" s="107" t="str">
        <f t="shared" si="1"/>
        <v/>
      </c>
    </row>
    <row r="12" spans="1:13" ht="15.75" x14ac:dyDescent="0.25">
      <c r="A12" s="86">
        <v>6</v>
      </c>
      <c r="B12" s="100"/>
      <c r="C12" s="10"/>
      <c r="D12" s="10"/>
      <c r="E12" s="110"/>
      <c r="F12" s="129"/>
      <c r="G12" s="10"/>
      <c r="H12" s="10"/>
      <c r="I12" s="2"/>
      <c r="J12" s="106">
        <f t="shared" si="0"/>
        <v>0</v>
      </c>
      <c r="K12" s="11"/>
      <c r="L12" s="11"/>
      <c r="M12" s="107" t="str">
        <f t="shared" si="1"/>
        <v/>
      </c>
    </row>
    <row r="13" spans="1:13" ht="15.75" x14ac:dyDescent="0.25">
      <c r="A13" s="86">
        <v>7</v>
      </c>
      <c r="B13" s="100"/>
      <c r="C13" s="10"/>
      <c r="D13" s="10"/>
      <c r="E13" s="4"/>
      <c r="F13" s="2"/>
      <c r="G13" s="10"/>
      <c r="H13" s="10"/>
      <c r="I13" s="106">
        <f>E13</f>
        <v>0</v>
      </c>
      <c r="J13" s="106">
        <f t="shared" si="0"/>
        <v>0</v>
      </c>
      <c r="M13" s="107" t="str">
        <f t="shared" si="1"/>
        <v/>
      </c>
    </row>
    <row r="14" spans="1:13" ht="15.75" x14ac:dyDescent="0.25">
      <c r="A14" s="86">
        <v>8</v>
      </c>
      <c r="B14" s="100"/>
      <c r="C14" s="10"/>
      <c r="D14" s="10"/>
      <c r="E14" s="4"/>
      <c r="F14" s="129"/>
      <c r="G14" s="10"/>
      <c r="H14" s="10"/>
      <c r="I14" s="2"/>
      <c r="J14" s="106">
        <f t="shared" si="0"/>
        <v>0</v>
      </c>
      <c r="M14" s="107" t="str">
        <f t="shared" si="1"/>
        <v/>
      </c>
    </row>
    <row r="15" spans="1:13" ht="15.75" x14ac:dyDescent="0.25">
      <c r="A15" s="86">
        <v>9</v>
      </c>
      <c r="B15" s="100"/>
      <c r="C15" s="10"/>
      <c r="D15" s="10"/>
      <c r="E15" s="4"/>
      <c r="F15" s="129"/>
      <c r="G15" s="10"/>
      <c r="H15" s="10"/>
      <c r="I15" s="106"/>
      <c r="J15" s="106">
        <f t="shared" si="0"/>
        <v>0</v>
      </c>
      <c r="M15" s="107" t="str">
        <f t="shared" si="1"/>
        <v/>
      </c>
    </row>
    <row r="16" spans="1:13" ht="15.75" x14ac:dyDescent="0.25">
      <c r="A16" s="86">
        <v>10</v>
      </c>
      <c r="B16" s="100"/>
      <c r="C16" s="10"/>
      <c r="D16" s="10"/>
      <c r="E16" s="103"/>
      <c r="F16" s="129"/>
      <c r="G16" s="10"/>
      <c r="H16" s="10"/>
      <c r="I16" s="2"/>
      <c r="J16" s="106">
        <f t="shared" si="0"/>
        <v>0</v>
      </c>
      <c r="M16" s="107" t="str">
        <f t="shared" si="1"/>
        <v/>
      </c>
    </row>
    <row r="17" spans="1:13" ht="15.75" x14ac:dyDescent="0.25">
      <c r="A17" s="86">
        <v>11</v>
      </c>
      <c r="B17" s="100"/>
      <c r="C17" s="10"/>
      <c r="D17" s="10"/>
      <c r="E17" s="4"/>
      <c r="F17" s="111"/>
      <c r="G17" s="10"/>
      <c r="H17" s="10"/>
      <c r="I17" s="106"/>
      <c r="J17" s="106">
        <f t="shared" si="0"/>
        <v>0</v>
      </c>
      <c r="M17" s="107" t="str">
        <f t="shared" si="1"/>
        <v/>
      </c>
    </row>
    <row r="18" spans="1:13" ht="15.75" x14ac:dyDescent="0.25">
      <c r="A18" s="86">
        <v>12</v>
      </c>
      <c r="B18" s="100"/>
      <c r="C18" s="10"/>
      <c r="D18" s="10"/>
      <c r="E18" s="4"/>
      <c r="F18" s="104"/>
      <c r="G18" s="10"/>
      <c r="H18" s="10"/>
      <c r="I18" s="106">
        <f>E18</f>
        <v>0</v>
      </c>
      <c r="J18" s="106">
        <f t="shared" si="0"/>
        <v>0</v>
      </c>
      <c r="M18" s="107" t="str">
        <f t="shared" si="1"/>
        <v/>
      </c>
    </row>
    <row r="19" spans="1:13" ht="15.75" x14ac:dyDescent="0.25">
      <c r="A19" s="86">
        <v>13</v>
      </c>
      <c r="B19" s="100"/>
      <c r="C19" s="10"/>
      <c r="D19" s="10"/>
      <c r="E19" s="4"/>
      <c r="F19" s="104"/>
      <c r="G19" s="10"/>
      <c r="H19" s="10"/>
      <c r="I19" s="106">
        <f>E19</f>
        <v>0</v>
      </c>
      <c r="J19" s="106">
        <f t="shared" si="0"/>
        <v>0</v>
      </c>
      <c r="M19" s="107" t="str">
        <f t="shared" si="1"/>
        <v/>
      </c>
    </row>
    <row r="20" spans="1:13" ht="15.75" x14ac:dyDescent="0.25">
      <c r="A20" s="86">
        <v>14</v>
      </c>
      <c r="B20" s="100"/>
      <c r="C20" s="10"/>
      <c r="D20" s="10"/>
      <c r="E20" s="4"/>
      <c r="F20" s="130"/>
      <c r="G20" s="10"/>
      <c r="H20" s="10"/>
      <c r="I20" s="106">
        <f>E20</f>
        <v>0</v>
      </c>
      <c r="J20" s="106">
        <f t="shared" si="0"/>
        <v>0</v>
      </c>
      <c r="M20" s="107" t="str">
        <f t="shared" si="1"/>
        <v/>
      </c>
    </row>
    <row r="21" spans="1:13" ht="15.75" x14ac:dyDescent="0.25">
      <c r="A21" s="86">
        <v>15</v>
      </c>
      <c r="B21" s="100"/>
      <c r="C21" s="10"/>
      <c r="D21" s="10"/>
      <c r="E21" s="4"/>
      <c r="F21" s="104"/>
      <c r="G21" s="112"/>
      <c r="H21" s="10"/>
      <c r="I21" s="106"/>
      <c r="J21" s="106">
        <f t="shared" si="0"/>
        <v>0</v>
      </c>
      <c r="M21" s="107" t="str">
        <f t="shared" si="1"/>
        <v/>
      </c>
    </row>
    <row r="22" spans="1:13" ht="15.75" x14ac:dyDescent="0.25">
      <c r="A22" s="86">
        <v>16</v>
      </c>
      <c r="B22" s="100"/>
      <c r="C22" s="10"/>
      <c r="D22" s="10"/>
      <c r="E22" s="4"/>
      <c r="F22" s="129"/>
      <c r="G22" s="10"/>
      <c r="H22" s="10"/>
      <c r="I22" s="106">
        <f>E22</f>
        <v>0</v>
      </c>
      <c r="J22" s="106">
        <f t="shared" si="0"/>
        <v>0</v>
      </c>
      <c r="M22" s="107" t="str">
        <f t="shared" si="1"/>
        <v/>
      </c>
    </row>
    <row r="23" spans="1:13" ht="15.75" x14ac:dyDescent="0.25">
      <c r="A23" s="86">
        <v>17</v>
      </c>
      <c r="B23" s="100"/>
      <c r="C23" s="10"/>
      <c r="D23" s="10"/>
      <c r="E23" s="4"/>
      <c r="F23" s="129"/>
      <c r="G23" s="10"/>
      <c r="H23" s="10"/>
      <c r="I23" s="2"/>
      <c r="J23" s="106"/>
      <c r="M23" s="107" t="str">
        <f t="shared" si="1"/>
        <v/>
      </c>
    </row>
    <row r="24" spans="1:13" ht="15.75" x14ac:dyDescent="0.25">
      <c r="A24" s="86">
        <v>18</v>
      </c>
      <c r="B24" s="100"/>
      <c r="C24" s="10"/>
      <c r="D24" s="10"/>
      <c r="E24" s="4"/>
      <c r="F24" s="104"/>
      <c r="G24" s="10"/>
      <c r="H24" s="10"/>
      <c r="I24" s="2"/>
      <c r="J24" s="106"/>
      <c r="M24" s="107" t="str">
        <f t="shared" si="1"/>
        <v/>
      </c>
    </row>
    <row r="25" spans="1:13" ht="15.75" x14ac:dyDescent="0.25">
      <c r="A25" s="86">
        <v>19</v>
      </c>
      <c r="B25" s="100"/>
      <c r="C25" s="10"/>
      <c r="D25" s="10"/>
      <c r="E25" s="4"/>
      <c r="F25" s="129"/>
      <c r="G25" s="10"/>
      <c r="H25" s="10"/>
      <c r="I25" s="106">
        <f>E25</f>
        <v>0</v>
      </c>
      <c r="J25" s="106">
        <f>E25-I25</f>
        <v>0</v>
      </c>
      <c r="M25" s="107" t="str">
        <f t="shared" si="1"/>
        <v/>
      </c>
    </row>
    <row r="26" spans="1:13" ht="15.75" x14ac:dyDescent="0.25">
      <c r="A26" s="86">
        <v>20</v>
      </c>
      <c r="B26" s="100"/>
      <c r="C26" s="10"/>
      <c r="D26" s="10"/>
      <c r="E26" s="4"/>
      <c r="F26" s="129"/>
      <c r="G26" s="10"/>
      <c r="H26" s="10"/>
      <c r="I26" s="2"/>
      <c r="J26" s="106"/>
      <c r="M26" s="107" t="str">
        <f t="shared" si="1"/>
        <v/>
      </c>
    </row>
    <row r="27" spans="1:13" ht="15.75" x14ac:dyDescent="0.25">
      <c r="A27" s="86">
        <v>21</v>
      </c>
      <c r="B27" s="100"/>
      <c r="C27" s="10"/>
      <c r="D27" s="10"/>
      <c r="E27" s="4"/>
      <c r="F27" s="130"/>
      <c r="G27" s="10"/>
      <c r="H27" s="10"/>
      <c r="I27" s="106">
        <f>E27</f>
        <v>0</v>
      </c>
      <c r="J27" s="106">
        <f>E27-I27</f>
        <v>0</v>
      </c>
      <c r="M27" s="107" t="str">
        <f t="shared" si="1"/>
        <v/>
      </c>
    </row>
    <row r="28" spans="1:13" ht="15.75" x14ac:dyDescent="0.25">
      <c r="A28" s="86">
        <v>22</v>
      </c>
      <c r="B28" s="100"/>
      <c r="C28" s="10"/>
      <c r="D28" s="10"/>
      <c r="E28" s="4"/>
      <c r="F28" s="104"/>
      <c r="G28" s="10"/>
      <c r="H28" s="10"/>
      <c r="I28" s="2"/>
      <c r="J28" s="106"/>
      <c r="M28" s="107" t="str">
        <f t="shared" si="1"/>
        <v/>
      </c>
    </row>
    <row r="29" spans="1:13" ht="15.75" x14ac:dyDescent="0.25">
      <c r="A29" s="86">
        <v>23</v>
      </c>
      <c r="B29" s="100"/>
      <c r="C29" s="10"/>
      <c r="D29" s="10"/>
      <c r="E29" s="4"/>
      <c r="F29" s="129"/>
      <c r="G29" s="10"/>
      <c r="H29" s="10"/>
      <c r="I29" s="106">
        <f>E29</f>
        <v>0</v>
      </c>
      <c r="J29" s="106">
        <f>E29-I29</f>
        <v>0</v>
      </c>
      <c r="M29" s="107" t="str">
        <f t="shared" si="1"/>
        <v/>
      </c>
    </row>
    <row r="30" spans="1:13" ht="15.75" x14ac:dyDescent="0.25">
      <c r="A30" s="86">
        <v>24</v>
      </c>
      <c r="B30" s="100"/>
      <c r="C30" s="10"/>
      <c r="D30" s="10"/>
      <c r="E30" s="4"/>
      <c r="F30" s="104"/>
      <c r="G30" s="10"/>
      <c r="H30" s="10"/>
      <c r="I30" s="2"/>
      <c r="J30" s="106"/>
      <c r="M30" s="107" t="str">
        <f t="shared" si="1"/>
        <v/>
      </c>
    </row>
    <row r="31" spans="1:13" ht="15.75" x14ac:dyDescent="0.25">
      <c r="A31" s="86">
        <v>25</v>
      </c>
      <c r="B31" s="100"/>
      <c r="C31" s="10"/>
      <c r="D31" s="10"/>
      <c r="E31" s="113"/>
      <c r="F31" s="104"/>
      <c r="G31" s="10"/>
      <c r="H31" s="10"/>
      <c r="I31" s="2"/>
      <c r="J31" s="106"/>
      <c r="M31" s="107" t="str">
        <f t="shared" si="1"/>
        <v/>
      </c>
    </row>
    <row r="32" spans="1:13" ht="15.75" x14ac:dyDescent="0.25">
      <c r="A32" s="86">
        <v>26</v>
      </c>
      <c r="B32" s="100"/>
      <c r="C32" s="10"/>
      <c r="D32" s="10"/>
      <c r="E32" s="113"/>
      <c r="F32" s="104"/>
      <c r="G32" s="10"/>
      <c r="H32" s="10"/>
      <c r="I32" s="2"/>
      <c r="J32" s="106"/>
      <c r="M32" s="107" t="str">
        <f t="shared" si="1"/>
        <v/>
      </c>
    </row>
    <row r="33" spans="1:13" ht="15.75" x14ac:dyDescent="0.25">
      <c r="A33" s="86">
        <v>27</v>
      </c>
      <c r="B33" s="100"/>
      <c r="C33" s="10"/>
      <c r="D33" s="10"/>
      <c r="E33" s="114"/>
      <c r="F33" s="2"/>
      <c r="G33" s="10"/>
      <c r="H33" s="10"/>
      <c r="I33" s="2"/>
      <c r="J33" s="106"/>
      <c r="M33" s="107" t="str">
        <f t="shared" si="1"/>
        <v/>
      </c>
    </row>
    <row r="34" spans="1:13" ht="15.75" x14ac:dyDescent="0.25">
      <c r="A34" s="86">
        <v>28</v>
      </c>
      <c r="B34" s="100"/>
      <c r="C34" s="10"/>
      <c r="D34" s="10"/>
      <c r="E34" s="113"/>
      <c r="F34" s="104"/>
      <c r="G34" s="10"/>
      <c r="H34" s="10"/>
      <c r="I34" s="2"/>
      <c r="J34" s="106"/>
      <c r="M34" s="107" t="str">
        <f t="shared" si="1"/>
        <v/>
      </c>
    </row>
    <row r="35" spans="1:13" ht="15.75" x14ac:dyDescent="0.25">
      <c r="A35" s="86">
        <v>29</v>
      </c>
      <c r="B35" s="100"/>
      <c r="C35" s="10"/>
      <c r="D35" s="10"/>
      <c r="E35" s="113"/>
      <c r="F35" s="104"/>
      <c r="G35" s="10"/>
      <c r="H35" s="10"/>
      <c r="I35" s="2"/>
      <c r="J35" s="106"/>
      <c r="M35" s="107" t="str">
        <f t="shared" si="1"/>
        <v/>
      </c>
    </row>
    <row r="36" spans="1:13" ht="15.75" x14ac:dyDescent="0.25">
      <c r="A36" s="86">
        <v>30</v>
      </c>
      <c r="B36" s="100"/>
      <c r="C36" s="10"/>
      <c r="D36" s="10"/>
      <c r="E36" s="113"/>
      <c r="F36" s="104"/>
      <c r="G36" s="10"/>
      <c r="H36" s="10"/>
      <c r="I36" s="2"/>
      <c r="J36" s="106"/>
      <c r="M36" s="107" t="str">
        <f t="shared" si="1"/>
        <v/>
      </c>
    </row>
    <row r="37" spans="1:13" ht="15.75" x14ac:dyDescent="0.25">
      <c r="A37" s="86">
        <v>31</v>
      </c>
      <c r="B37" s="100"/>
      <c r="C37" s="10"/>
      <c r="D37" s="10"/>
      <c r="E37" s="113"/>
      <c r="F37" s="104"/>
      <c r="G37" s="10"/>
      <c r="H37" s="10"/>
      <c r="I37" s="2"/>
      <c r="J37" s="106"/>
      <c r="M37" s="107" t="str">
        <f t="shared" si="1"/>
        <v/>
      </c>
    </row>
    <row r="38" spans="1:13" ht="15.75" x14ac:dyDescent="0.25">
      <c r="A38" s="86">
        <v>32</v>
      </c>
      <c r="B38" s="100"/>
      <c r="C38" s="10"/>
      <c r="D38" s="10"/>
      <c r="E38" s="113"/>
      <c r="F38" s="104"/>
      <c r="G38" s="10"/>
      <c r="H38" s="10"/>
      <c r="I38" s="2"/>
      <c r="J38" s="106"/>
      <c r="M38" s="107" t="str">
        <f t="shared" si="1"/>
        <v/>
      </c>
    </row>
    <row r="39" spans="1:13" ht="15.75" x14ac:dyDescent="0.25">
      <c r="A39" s="86">
        <v>33</v>
      </c>
      <c r="B39" s="100"/>
      <c r="C39" s="10"/>
      <c r="D39" s="10"/>
      <c r="E39" s="113"/>
      <c r="F39" s="2"/>
      <c r="G39" s="10"/>
      <c r="H39" s="10"/>
      <c r="I39" s="2"/>
      <c r="J39" s="106"/>
      <c r="M39" s="107" t="str">
        <f t="shared" si="1"/>
        <v/>
      </c>
    </row>
    <row r="40" spans="1:13" s="25" customFormat="1" ht="18" customHeight="1" x14ac:dyDescent="0.25">
      <c r="A40" s="101"/>
      <c r="B40" s="116"/>
      <c r="C40" s="135" t="s">
        <v>468</v>
      </c>
      <c r="D40" s="135"/>
      <c r="E40" s="117">
        <f>SUBTOTAL(9,E7:E39)</f>
        <v>0</v>
      </c>
      <c r="F40" s="101"/>
      <c r="G40" s="101"/>
      <c r="H40" s="101"/>
      <c r="I40" s="101"/>
      <c r="J40" s="101"/>
    </row>
    <row r="42" spans="1:13" ht="15.75" x14ac:dyDescent="0.25">
      <c r="F42" s="40"/>
      <c r="G42" s="118"/>
    </row>
  </sheetData>
  <mergeCells count="3">
    <mergeCell ref="A2:J2"/>
    <mergeCell ref="A3:J3"/>
    <mergeCell ref="C40:D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Danh mục</vt:lpstr>
      <vt:lpstr>T01-22</vt:lpstr>
      <vt:lpstr>T02-22</vt:lpstr>
      <vt:lpstr>T03-22</vt:lpstr>
      <vt:lpstr>T04-22</vt:lpstr>
      <vt:lpstr>T05-22</vt:lpstr>
      <vt:lpstr>T06-22</vt:lpstr>
      <vt:lpstr>T07-22</vt:lpstr>
      <vt:lpstr>'T01-22'!Print_Area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2022-02-17T02:33:50Z</cp:lastPrinted>
  <dcterms:created xsi:type="dcterms:W3CDTF">2022-02-16T09:56:37Z</dcterms:created>
  <dcterms:modified xsi:type="dcterms:W3CDTF">2022-11-05T04:57:21Z</dcterms:modified>
</cp:coreProperties>
</file>