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9.tomo - HTL\"/>
    </mc:Choice>
  </mc:AlternateContent>
  <bookViews>
    <workbookView xWindow="0" yWindow="0" windowWidth="24000" windowHeight="9210"/>
  </bookViews>
  <sheets>
    <sheet name="Công nợ " sheetId="1" r:id="rId1"/>
    <sheet name="T11" sheetId="8" r:id="rId2"/>
    <sheet name="T10" sheetId="9" r:id="rId3"/>
    <sheet name="T9" sheetId="7" r:id="rId4"/>
    <sheet name="T8" sheetId="6" r:id="rId5"/>
    <sheet name="T6" sheetId="5" r:id="rId6"/>
    <sheet name="T4" sheetId="4" r:id="rId7"/>
    <sheet name="T2" sheetId="3" r:id="rId8"/>
    <sheet name="T1" sheetId="2" r:id="rId9"/>
  </sheets>
  <definedNames>
    <definedName name="_xlnm.Print_Area" localSheetId="0">'Công nợ '!$A$1:$F$42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5" i="9"/>
  <c r="F5" i="9"/>
  <c r="D5" i="9"/>
  <c r="D16" i="1" l="1"/>
  <c r="F5" i="3" l="1"/>
  <c r="G5" i="3"/>
  <c r="E5" i="3"/>
  <c r="F35" i="1" l="1"/>
  <c r="E28" i="1"/>
</calcChain>
</file>

<file path=xl/sharedStrings.xml><?xml version="1.0" encoding="utf-8"?>
<sst xmlns="http://schemas.openxmlformats.org/spreadsheetml/2006/main" count="124" uniqueCount="43">
  <si>
    <t>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</si>
  <si>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</si>
  <si>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</si>
  <si>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</si>
  <si>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</si>
  <si>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</si>
  <si>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</si>
  <si>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</si>
  <si>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>Hàng trả tháng 3</t>
  </si>
  <si>
    <t>Hàng trả tháng 4</t>
  </si>
  <si>
    <t>Hàng trả tháng 5</t>
  </si>
  <si>
    <t>Hàng trả tháng 6</t>
  </si>
  <si>
    <t xml:space="preserve">Hàng trả </t>
  </si>
  <si>
    <t>Tổng hàng trả</t>
  </si>
  <si>
    <t>Tổng đã thanh toán</t>
  </si>
  <si>
    <t xml:space="preserve">Dư nợ phải thu </t>
  </si>
  <si>
    <t>DANH SÁCH BÁN HÀNG</t>
  </si>
  <si>
    <t>Ngày hạch toán</t>
  </si>
  <si>
    <t>Mã khách hàng</t>
  </si>
  <si>
    <t>Khách hàng</t>
  </si>
  <si>
    <t>Diễn giải</t>
  </si>
  <si>
    <t>Tổng tiền thanh toán</t>
  </si>
  <si>
    <t>Tổng tiền hàng</t>
  </si>
  <si>
    <t>Tiền thuế GTGT</t>
  </si>
  <si>
    <t>HTL</t>
  </si>
  <si>
    <t>CÔNG TY TNHH VB TOMO</t>
  </si>
  <si>
    <t>CÔNG TY TNHH VB HTL /Vinhomes Smart City</t>
  </si>
  <si>
    <t>Ngày chứng từ</t>
  </si>
  <si>
    <t>Số chứng từ</t>
  </si>
  <si>
    <t>BH2321132</t>
  </si>
  <si>
    <t>BH2320777</t>
  </si>
  <si>
    <t>THEO DÕI CÔNG NỢ/ TOMO HTL 2025</t>
  </si>
  <si>
    <t>Thanh toán công nợ hết T2.2025</t>
  </si>
  <si>
    <t>21/03</t>
  </si>
  <si>
    <t>DANH SÁCH BÁNG HÀNG</t>
  </si>
  <si>
    <t>Thanh toán công nợ hết T4.2025</t>
  </si>
  <si>
    <t>13/05</t>
  </si>
  <si>
    <t>Thanh toán công nợ đến hết T8.2025</t>
  </si>
  <si>
    <t>Bán hàng CÔNG TY TNHH VB HTL /Vinhomes Smart City</t>
  </si>
  <si>
    <t>DANH SÁCH TRẢ LẠI HÀNG BÁN</t>
  </si>
  <si>
    <t>ĐÃ KIỂM TRA - HÀNG TRẢ - CÔNG TY TNHH VB HTL /Vinhomes Smart City - htl0003</t>
  </si>
  <si>
    <t>T10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</si>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</sst>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sz val="14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0" fontId="4" fillId="0" borderId="1" xfId="1" applyFont="1" applyBorder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66" fontId="4" fillId="0" borderId="1" xfId="2" applyNumberFormat="1" applyFont="1" applyBorder="1" applyAlignment="1">
      <alignment vertical="center"/>
    </xf>
    <xf numFmtId="165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4" fontId="4" fillId="0" borderId="2" xfId="1" applyNumberFormat="1" applyFont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vertical="center"/>
    </xf>
    <xf numFmtId="166" fontId="7" fillId="4" borderId="1" xfId="1" applyNumberFormat="1" applyFont="1" applyFill="1" applyBorder="1" applyAlignment="1">
      <alignment vertical="center"/>
    </xf>
    <xf numFmtId="0" fontId="8" fillId="0" borderId="0" xfId="1" quotePrefix="1" applyFont="1" applyAlignment="1">
      <alignment horizontal="center" vertical="center"/>
    </xf>
    <xf numFmtId="14" fontId="8" fillId="0" borderId="0" xfId="1" quotePrefix="1" applyNumberFormat="1" applyFont="1" applyAlignment="1">
      <alignment horizontal="left" vertical="center"/>
    </xf>
    <xf numFmtId="165" fontId="8" fillId="0" borderId="0" xfId="2" applyNumberFormat="1" applyFont="1" applyAlignment="1">
      <alignment horizontal="center" vertical="center"/>
    </xf>
    <xf numFmtId="0" fontId="1" fillId="0" borderId="0" xfId="1" applyAlignment="1">
      <alignment vertical="center"/>
    </xf>
    <xf numFmtId="14" fontId="10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38" fontId="10" fillId="5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1" fillId="0" borderId="6" xfId="0" applyNumberFormat="1" applyFont="1" applyBorder="1" applyAlignment="1">
      <alignment horizontal="right" vertical="center"/>
    </xf>
    <xf numFmtId="38" fontId="12" fillId="0" borderId="0" xfId="0" applyNumberFormat="1" applyFont="1"/>
    <xf numFmtId="38" fontId="13" fillId="6" borderId="6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38" fontId="14" fillId="6" borderId="6" xfId="0" applyNumberFormat="1" applyFont="1" applyFill="1" applyBorder="1" applyAlignment="1">
      <alignment horizontal="right" vertical="center"/>
    </xf>
    <xf numFmtId="14" fontId="2" fillId="0" borderId="0" xfId="1" applyNumberFormat="1" applyFont="1" applyAlignment="1">
      <alignment horizontal="center" vertical="center"/>
    </xf>
    <xf numFmtId="14" fontId="3" fillId="2" borderId="2" xfId="1" applyNumberFormat="1" applyFont="1" applyFill="1" applyBorder="1" applyAlignment="1">
      <alignment horizontal="center" vertical="center"/>
    </xf>
    <xf numFmtId="14" fontId="3" fillId="2" borderId="3" xfId="1" applyNumberFormat="1" applyFont="1" applyFill="1" applyBorder="1" applyAlignment="1">
      <alignment horizontal="center" vertical="center"/>
    </xf>
    <xf numFmtId="14" fontId="6" fillId="3" borderId="2" xfId="1" quotePrefix="1" applyNumberFormat="1" applyFont="1" applyFill="1" applyBorder="1" applyAlignment="1">
      <alignment horizontal="center" vertical="center"/>
    </xf>
    <xf numFmtId="14" fontId="6" fillId="3" borderId="4" xfId="1" quotePrefix="1" applyNumberFormat="1" applyFont="1" applyFill="1" applyBorder="1" applyAlignment="1">
      <alignment horizontal="center" vertical="center"/>
    </xf>
    <xf numFmtId="14" fontId="6" fillId="3" borderId="3" xfId="1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0" fontId="0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topLeftCell="A11" zoomScaleNormal="100" workbookViewId="0">
      <selection activeCell="F37" sqref="F37"/>
    </sheetView>
  </sheetViews>
  <sheetFormatPr defaultRowHeight="15" x14ac:dyDescent="0.25"/>
  <cols>
    <col min="1" max="1" width="5.85546875" style="1" customWidth="1"/>
    <col min="2" max="2" width="18.5703125" style="1" customWidth="1"/>
    <col min="3" max="3" width="36.85546875" style="1" customWidth="1"/>
    <col min="4" max="4" width="17.42578125" style="1" customWidth="1"/>
    <col min="5" max="5" width="17.28515625" style="1" customWidth="1"/>
    <col min="6" max="6" width="16.7109375" style="1" customWidth="1"/>
    <col min="7" max="7" width="11.5703125" style="1" bestFit="1" customWidth="1"/>
    <col min="8" max="9" width="9.140625" style="1"/>
    <col min="10" max="10" width="10.5703125" style="1" bestFit="1" customWidth="1"/>
    <col min="11" max="16384" width="9.140625" style="1"/>
  </cols>
  <sheetData>
    <row r="1" spans="2:7" ht="29.25" customHeight="1" x14ac:dyDescent="0.25">
      <c r="B1" s="43" t="s">
        <v>31</v>
      </c>
      <c r="C1" s="43"/>
      <c r="D1" s="43"/>
      <c r="E1" s="43"/>
      <c r="F1" s="43"/>
    </row>
    <row r="2" spans="2:7" ht="31.5" x14ac:dyDescent="0.25"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</row>
    <row r="3" spans="2:7" ht="24" customHeight="1" x14ac:dyDescent="0.25">
      <c r="B3" s="4"/>
      <c r="C3" s="4" t="s">
        <v>5</v>
      </c>
      <c r="D3" s="5">
        <v>680656.83999999985</v>
      </c>
      <c r="E3" s="4"/>
      <c r="F3" s="4"/>
    </row>
    <row r="4" spans="2:7" ht="22.5" customHeight="1" x14ac:dyDescent="0.25">
      <c r="B4" s="6">
        <v>1</v>
      </c>
      <c r="C4" s="6" t="s">
        <v>6</v>
      </c>
      <c r="D4" s="7">
        <v>1807941</v>
      </c>
      <c r="E4" s="4"/>
      <c r="F4" s="4"/>
    </row>
    <row r="5" spans="2:7" ht="22.5" customHeight="1" x14ac:dyDescent="0.25">
      <c r="B5" s="6">
        <v>2</v>
      </c>
      <c r="C5" s="6" t="s">
        <v>6</v>
      </c>
      <c r="D5" s="7">
        <v>2419840</v>
      </c>
      <c r="E5" s="4"/>
      <c r="F5" s="4"/>
      <c r="G5" s="8"/>
    </row>
    <row r="6" spans="2:7" ht="22.5" customHeight="1" x14ac:dyDescent="0.25">
      <c r="B6" s="6">
        <v>3</v>
      </c>
      <c r="C6" s="6" t="s">
        <v>6</v>
      </c>
      <c r="D6" s="7">
        <v>0</v>
      </c>
      <c r="E6" s="4"/>
      <c r="F6" s="4"/>
      <c r="G6" s="8"/>
    </row>
    <row r="7" spans="2:7" ht="22.5" customHeight="1" x14ac:dyDescent="0.25">
      <c r="B7" s="9">
        <v>4</v>
      </c>
      <c r="C7" s="6" t="s">
        <v>6</v>
      </c>
      <c r="D7" s="7">
        <v>1570447</v>
      </c>
      <c r="E7" s="10"/>
      <c r="F7" s="11"/>
    </row>
    <row r="8" spans="2:7" ht="22.5" customHeight="1" x14ac:dyDescent="0.25">
      <c r="B8" s="12">
        <v>5</v>
      </c>
      <c r="C8" s="6" t="s">
        <v>6</v>
      </c>
      <c r="D8" s="7">
        <v>0</v>
      </c>
      <c r="E8" s="13"/>
      <c r="F8" s="11"/>
    </row>
    <row r="9" spans="2:7" ht="22.5" customHeight="1" x14ac:dyDescent="0.25">
      <c r="B9" s="12">
        <v>6</v>
      </c>
      <c r="C9" s="6" t="s">
        <v>6</v>
      </c>
      <c r="D9" s="7">
        <v>1848002</v>
      </c>
      <c r="E9" s="13"/>
      <c r="F9" s="11"/>
    </row>
    <row r="10" spans="2:7" ht="23.25" customHeight="1" x14ac:dyDescent="0.25">
      <c r="B10" s="12">
        <v>7</v>
      </c>
      <c r="C10" s="6" t="s">
        <v>6</v>
      </c>
      <c r="D10" s="7">
        <v>0</v>
      </c>
      <c r="E10" s="13"/>
      <c r="F10" s="11"/>
    </row>
    <row r="11" spans="2:7" ht="21" customHeight="1" x14ac:dyDescent="0.25">
      <c r="B11" s="12">
        <v>8</v>
      </c>
      <c r="C11" s="6" t="s">
        <v>6</v>
      </c>
      <c r="D11" s="7">
        <v>1609012</v>
      </c>
      <c r="E11" s="13"/>
      <c r="F11" s="11"/>
    </row>
    <row r="12" spans="2:7" ht="24" customHeight="1" x14ac:dyDescent="0.25">
      <c r="B12" s="12">
        <v>9</v>
      </c>
      <c r="C12" s="6" t="s">
        <v>6</v>
      </c>
      <c r="D12" s="7">
        <v>1490797</v>
      </c>
      <c r="E12" s="13"/>
      <c r="F12" s="11"/>
    </row>
    <row r="13" spans="2:7" ht="22.5" customHeight="1" x14ac:dyDescent="0.25">
      <c r="B13" s="12">
        <v>10</v>
      </c>
      <c r="C13" s="6" t="s">
        <v>6</v>
      </c>
      <c r="D13" s="7">
        <v>0</v>
      </c>
      <c r="E13" s="13"/>
      <c r="F13" s="11"/>
    </row>
    <row r="14" spans="2:7" ht="22.5" customHeight="1" x14ac:dyDescent="0.25">
      <c r="B14" s="12">
        <v>11</v>
      </c>
      <c r="C14" s="6" t="s">
        <v>6</v>
      </c>
      <c r="D14" s="7">
        <v>1383212</v>
      </c>
      <c r="E14" s="13"/>
      <c r="F14" s="11"/>
    </row>
    <row r="15" spans="2:7" ht="22.5" customHeight="1" x14ac:dyDescent="0.25">
      <c r="B15" s="12">
        <v>12</v>
      </c>
      <c r="C15" s="6" t="s">
        <v>6</v>
      </c>
      <c r="D15" s="7"/>
      <c r="E15" s="13"/>
      <c r="F15" s="11"/>
    </row>
    <row r="16" spans="2:7" ht="24.75" customHeight="1" x14ac:dyDescent="0.25">
      <c r="B16" s="44" t="s">
        <v>7</v>
      </c>
      <c r="C16" s="45"/>
      <c r="D16" s="14">
        <f>+SUM(D4:D15)</f>
        <v>12129251</v>
      </c>
      <c r="E16" s="15"/>
      <c r="F16" s="16"/>
    </row>
    <row r="17" spans="2:10" ht="24" customHeight="1" x14ac:dyDescent="0.25">
      <c r="B17" s="9" t="s">
        <v>41</v>
      </c>
      <c r="C17" s="17" t="s">
        <v>42</v>
      </c>
      <c r="D17" s="18"/>
      <c r="E17" s="10">
        <v>248376</v>
      </c>
      <c r="F17" s="11"/>
      <c r="I17" s="8"/>
    </row>
    <row r="18" spans="2:10" ht="24" hidden="1" customHeight="1" x14ac:dyDescent="0.25">
      <c r="B18" s="9"/>
      <c r="C18" s="17" t="s">
        <v>8</v>
      </c>
      <c r="D18" s="18"/>
      <c r="E18" s="10"/>
      <c r="F18" s="11"/>
    </row>
    <row r="19" spans="2:10" ht="24" hidden="1" customHeight="1" x14ac:dyDescent="0.25">
      <c r="B19" s="9"/>
      <c r="C19" s="17" t="s">
        <v>9</v>
      </c>
      <c r="D19" s="18"/>
      <c r="E19" s="10"/>
      <c r="F19" s="11"/>
    </row>
    <row r="20" spans="2:10" ht="24" hidden="1" customHeight="1" x14ac:dyDescent="0.25">
      <c r="B20" s="9"/>
      <c r="C20" s="17" t="s">
        <v>10</v>
      </c>
      <c r="D20" s="18"/>
      <c r="E20" s="10"/>
      <c r="F20" s="11"/>
      <c r="G20" s="19"/>
    </row>
    <row r="21" spans="2:10" ht="24" hidden="1" customHeight="1" x14ac:dyDescent="0.25">
      <c r="B21" s="9"/>
      <c r="C21" s="17" t="s">
        <v>11</v>
      </c>
      <c r="D21" s="18"/>
      <c r="E21" s="10"/>
      <c r="F21" s="11"/>
    </row>
    <row r="22" spans="2:10" ht="15.75" hidden="1" x14ac:dyDescent="0.25">
      <c r="B22" s="9"/>
      <c r="C22" s="17" t="s">
        <v>12</v>
      </c>
      <c r="D22" s="18"/>
      <c r="E22" s="10"/>
      <c r="F22" s="11"/>
    </row>
    <row r="23" spans="2:10" ht="15.75" hidden="1" x14ac:dyDescent="0.25">
      <c r="B23" s="9"/>
      <c r="C23" s="17" t="s">
        <v>12</v>
      </c>
      <c r="D23" s="18"/>
      <c r="E23" s="10"/>
      <c r="F23" s="11"/>
    </row>
    <row r="24" spans="2:10" ht="15.75" hidden="1" x14ac:dyDescent="0.25">
      <c r="B24" s="9"/>
      <c r="C24" s="17" t="s">
        <v>12</v>
      </c>
      <c r="D24" s="18"/>
      <c r="E24" s="10"/>
      <c r="F24" s="11"/>
    </row>
    <row r="25" spans="2:10" ht="15.75" hidden="1" x14ac:dyDescent="0.25">
      <c r="B25" s="9"/>
      <c r="C25" s="17" t="s">
        <v>12</v>
      </c>
      <c r="D25" s="18"/>
      <c r="E25" s="10"/>
      <c r="F25" s="11"/>
    </row>
    <row r="26" spans="2:10" ht="15.75" hidden="1" x14ac:dyDescent="0.25">
      <c r="B26" s="9"/>
      <c r="C26" s="17" t="s">
        <v>12</v>
      </c>
      <c r="D26" s="18"/>
      <c r="E26" s="10"/>
      <c r="F26" s="11"/>
    </row>
    <row r="27" spans="2:10" ht="15.75" hidden="1" x14ac:dyDescent="0.25">
      <c r="B27" s="9"/>
      <c r="C27" s="17" t="s">
        <v>12</v>
      </c>
      <c r="D27" s="18"/>
      <c r="E27" s="10"/>
      <c r="F27" s="11"/>
    </row>
    <row r="28" spans="2:10" ht="27" customHeight="1" x14ac:dyDescent="0.25">
      <c r="B28" s="44" t="s">
        <v>13</v>
      </c>
      <c r="C28" s="45"/>
      <c r="D28" s="14"/>
      <c r="E28" s="14">
        <f>+SUM(E17:E27)</f>
        <v>248376</v>
      </c>
      <c r="F28" s="16"/>
      <c r="J28" s="8"/>
    </row>
    <row r="29" spans="2:10" ht="21.75" customHeight="1" x14ac:dyDescent="0.25">
      <c r="B29" s="20" t="s">
        <v>33</v>
      </c>
      <c r="C29" s="21" t="s">
        <v>32</v>
      </c>
      <c r="D29" s="18"/>
      <c r="E29" s="10"/>
      <c r="F29" s="7">
        <v>4908437.84</v>
      </c>
      <c r="G29" s="8"/>
    </row>
    <row r="30" spans="2:10" ht="21.75" customHeight="1" x14ac:dyDescent="0.25">
      <c r="B30" s="20" t="s">
        <v>36</v>
      </c>
      <c r="C30" s="21" t="s">
        <v>35</v>
      </c>
      <c r="D30" s="18"/>
      <c r="E30" s="10"/>
      <c r="F30" s="7">
        <v>1570447</v>
      </c>
    </row>
    <row r="31" spans="2:10" ht="25.5" customHeight="1" x14ac:dyDescent="0.25">
      <c r="B31" s="20">
        <v>45932</v>
      </c>
      <c r="C31" s="21" t="s">
        <v>37</v>
      </c>
      <c r="D31" s="18"/>
      <c r="E31" s="10"/>
      <c r="F31" s="13">
        <v>3457014</v>
      </c>
    </row>
    <row r="32" spans="2:10" ht="20.25" hidden="1" customHeight="1" x14ac:dyDescent="0.25">
      <c r="B32" s="22"/>
      <c r="C32" s="21"/>
      <c r="D32" s="18"/>
      <c r="E32" s="10"/>
      <c r="F32" s="13"/>
    </row>
    <row r="33" spans="2:10" ht="21.75" hidden="1" customHeight="1" x14ac:dyDescent="0.25">
      <c r="B33" s="22"/>
      <c r="C33" s="21"/>
      <c r="D33" s="18"/>
      <c r="E33" s="10"/>
      <c r="F33" s="13"/>
    </row>
    <row r="34" spans="2:10" ht="21.75" hidden="1" customHeight="1" x14ac:dyDescent="0.25">
      <c r="B34" s="22"/>
      <c r="C34" s="21"/>
      <c r="D34" s="18"/>
      <c r="E34" s="10"/>
      <c r="F34" s="13"/>
    </row>
    <row r="35" spans="2:10" ht="26.25" customHeight="1" x14ac:dyDescent="0.25">
      <c r="B35" s="44" t="s">
        <v>14</v>
      </c>
      <c r="C35" s="45"/>
      <c r="D35" s="23"/>
      <c r="E35" s="24"/>
      <c r="F35" s="24">
        <f>+SUM(F29:F34)</f>
        <v>9935898.8399999999</v>
      </c>
      <c r="J35" s="8"/>
    </row>
    <row r="36" spans="2:10" ht="25.5" customHeight="1" x14ac:dyDescent="0.25">
      <c r="B36" s="46" t="s">
        <v>15</v>
      </c>
      <c r="C36" s="47"/>
      <c r="D36" s="47"/>
      <c r="E36" s="48"/>
      <c r="F36" s="25">
        <f>+D3+D16-E28-F35</f>
        <v>2625633</v>
      </c>
    </row>
    <row r="37" spans="2:10" ht="15.75" x14ac:dyDescent="0.25">
      <c r="B37" s="26"/>
      <c r="C37" s="27"/>
      <c r="D37" s="28"/>
      <c r="E37" s="29"/>
      <c r="F37" s="29"/>
    </row>
    <row r="38" spans="2:10" ht="15.75" x14ac:dyDescent="0.25">
      <c r="B38" s="26"/>
      <c r="C38" s="27"/>
      <c r="D38" s="28"/>
    </row>
  </sheetData>
  <mergeCells count="5">
    <mergeCell ref="B1:F1"/>
    <mergeCell ref="B16:C16"/>
    <mergeCell ref="B28:C28"/>
    <mergeCell ref="B35:C35"/>
    <mergeCell ref="B36:E36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8.5703125" customWidth="1"/>
    <col min="2" max="2" width="14.28515625" style="36" customWidth="1"/>
    <col min="3" max="3" width="39.140625" customWidth="1"/>
    <col min="4" max="5" width="14.28515625" style="37" customWidth="1"/>
    <col min="6" max="6" width="15.7109375" style="37" customWidth="1"/>
  </cols>
  <sheetData>
    <row r="1" spans="1:6" ht="28.5" customHeight="1" x14ac:dyDescent="0.3">
      <c r="A1" s="41"/>
      <c r="B1" s="41"/>
      <c r="C1" s="41" t="s">
        <v>16</v>
      </c>
      <c r="D1" s="41"/>
      <c r="E1" s="41"/>
      <c r="F1" s="41"/>
    </row>
    <row r="2" spans="1:6" ht="20.25" customHeight="1" x14ac:dyDescent="0.25">
      <c r="A2" s="31" t="s">
        <v>19</v>
      </c>
      <c r="B2" s="30" t="s">
        <v>17</v>
      </c>
      <c r="C2" s="31" t="s">
        <v>20</v>
      </c>
      <c r="D2" s="32" t="s">
        <v>22</v>
      </c>
      <c r="E2" s="32" t="s">
        <v>23</v>
      </c>
      <c r="F2" s="32" t="s">
        <v>21</v>
      </c>
    </row>
    <row r="3" spans="1:6" ht="20.25" customHeight="1" x14ac:dyDescent="0.25">
      <c r="A3" s="34" t="s">
        <v>26</v>
      </c>
      <c r="B3" s="33">
        <v>45969</v>
      </c>
      <c r="C3" s="34" t="s">
        <v>38</v>
      </c>
      <c r="D3" s="35">
        <v>1280752</v>
      </c>
      <c r="E3" s="35">
        <v>102460</v>
      </c>
      <c r="F3" s="35">
        <v>1383212</v>
      </c>
    </row>
    <row r="4" spans="1:6" ht="20.25" customHeight="1" x14ac:dyDescent="0.25">
      <c r="D4" s="42">
        <v>1280752</v>
      </c>
      <c r="E4" s="42">
        <v>102460</v>
      </c>
      <c r="F4" s="42">
        <v>1383212</v>
      </c>
    </row>
    <row r="5" spans="1:6" ht="20.25" customHeigh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13.5703125" style="36" customWidth="1"/>
    <col min="2" max="2" width="23.42578125" customWidth="1"/>
    <col min="3" max="3" width="30" customWidth="1"/>
    <col min="4" max="6" width="17.140625" style="37" customWidth="1"/>
  </cols>
  <sheetData>
    <row r="1" spans="1:6" ht="18.75" x14ac:dyDescent="0.3">
      <c r="A1" s="41"/>
      <c r="B1" s="41"/>
      <c r="C1" s="41" t="s">
        <v>39</v>
      </c>
      <c r="D1" s="41"/>
      <c r="E1" s="41"/>
      <c r="F1" s="41"/>
    </row>
    <row r="2" spans="1:6" ht="15" customHeight="1" x14ac:dyDescent="0.25">
      <c r="A2" s="30" t="s">
        <v>27</v>
      </c>
      <c r="B2" s="31" t="s">
        <v>19</v>
      </c>
      <c r="C2" s="31" t="s">
        <v>20</v>
      </c>
      <c r="D2" s="32" t="s">
        <v>22</v>
      </c>
      <c r="E2" s="32" t="s">
        <v>23</v>
      </c>
      <c r="F2" s="32" t="s">
        <v>21</v>
      </c>
    </row>
    <row r="3" spans="1:6" s="53" customFormat="1" x14ac:dyDescent="0.25">
      <c r="A3" s="50">
        <v>45941</v>
      </c>
      <c r="B3" s="51" t="s">
        <v>26</v>
      </c>
      <c r="C3" s="51" t="s">
        <v>40</v>
      </c>
      <c r="D3" s="52">
        <v>158016</v>
      </c>
      <c r="E3" s="52">
        <v>12641</v>
      </c>
      <c r="F3" s="52">
        <v>170657</v>
      </c>
    </row>
    <row r="4" spans="1:6" s="53" customFormat="1" x14ac:dyDescent="0.25">
      <c r="A4" s="50">
        <v>45941</v>
      </c>
      <c r="B4" s="51" t="s">
        <v>26</v>
      </c>
      <c r="C4" s="51" t="s">
        <v>40</v>
      </c>
      <c r="D4" s="52">
        <v>71962</v>
      </c>
      <c r="E4" s="52">
        <v>5757</v>
      </c>
      <c r="F4" s="52">
        <v>77719</v>
      </c>
    </row>
    <row r="5" spans="1:6" x14ac:dyDescent="0.25">
      <c r="D5" s="37">
        <f>D3+D4</f>
        <v>229978</v>
      </c>
      <c r="E5" s="37">
        <f t="shared" ref="E5:F5" si="0">E3+E4</f>
        <v>18398</v>
      </c>
      <c r="F5" s="37">
        <f t="shared" si="0"/>
        <v>248376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"/>
  <sheetViews>
    <sheetView zoomScaleNormal="100" workbookViewId="0">
      <selection activeCell="F3" sqref="F3"/>
    </sheetView>
  </sheetViews>
  <sheetFormatPr defaultColWidth="9.140625" defaultRowHeight="15" x14ac:dyDescent="0.25"/>
  <cols>
    <col min="1" max="1" width="14.28515625" style="36" customWidth="1"/>
    <col min="2" max="2" width="13.5703125" style="36" customWidth="1"/>
    <col min="3" max="3" width="15" customWidth="1"/>
    <col min="4" max="4" width="28.5703125" customWidth="1"/>
    <col min="5" max="5" width="39.140625" customWidth="1"/>
    <col min="6" max="6" width="15.7109375" style="37" customWidth="1"/>
    <col min="7" max="8" width="14.28515625" style="37" customWidth="1"/>
  </cols>
  <sheetData>
    <row r="1" spans="1:8" ht="24" customHeight="1" x14ac:dyDescent="0.3">
      <c r="A1" s="49" t="s">
        <v>16</v>
      </c>
      <c r="B1" s="49"/>
      <c r="C1" s="49"/>
      <c r="D1" s="49"/>
      <c r="E1" s="49"/>
      <c r="F1" s="49"/>
      <c r="G1" s="49"/>
      <c r="H1" s="49"/>
    </row>
    <row r="2" spans="1:8" ht="24" customHeight="1" x14ac:dyDescent="0.25">
      <c r="A2" s="30" t="s">
        <v>17</v>
      </c>
      <c r="B2" s="30" t="s">
        <v>27</v>
      </c>
      <c r="C2" s="31" t="s">
        <v>18</v>
      </c>
      <c r="D2" s="31" t="s">
        <v>19</v>
      </c>
      <c r="E2" s="31" t="s">
        <v>20</v>
      </c>
      <c r="F2" s="32" t="s">
        <v>21</v>
      </c>
      <c r="G2" s="32" t="s">
        <v>22</v>
      </c>
      <c r="H2" s="32" t="s">
        <v>23</v>
      </c>
    </row>
    <row r="3" spans="1:8" ht="24" customHeight="1" x14ac:dyDescent="0.25">
      <c r="A3" s="33">
        <v>45919</v>
      </c>
      <c r="B3" s="33">
        <v>45919</v>
      </c>
      <c r="C3" s="34" t="s">
        <v>24</v>
      </c>
      <c r="D3" s="34" t="s">
        <v>25</v>
      </c>
      <c r="E3" s="34" t="s">
        <v>26</v>
      </c>
      <c r="F3" s="35">
        <v>1490797</v>
      </c>
      <c r="G3" s="35">
        <v>1380368</v>
      </c>
      <c r="H3" s="35">
        <v>110429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"/>
  <sheetViews>
    <sheetView zoomScaleNormal="100" workbookViewId="0">
      <selection activeCell="D3" sqref="D3"/>
    </sheetView>
  </sheetViews>
  <sheetFormatPr defaultColWidth="9.140625" defaultRowHeight="15" x14ac:dyDescent="0.25"/>
  <cols>
    <col min="1" max="1" width="14.28515625" style="36" customWidth="1"/>
    <col min="2" max="2" width="28.5703125" customWidth="1"/>
    <col min="3" max="3" width="39.140625" customWidth="1"/>
    <col min="4" max="4" width="15.7109375" style="37" customWidth="1"/>
    <col min="5" max="6" width="14.28515625" style="37" customWidth="1"/>
  </cols>
  <sheetData>
    <row r="1" spans="1:6" ht="25.5" customHeight="1" x14ac:dyDescent="0.3">
      <c r="A1" s="49" t="s">
        <v>16</v>
      </c>
      <c r="B1" s="49"/>
      <c r="C1" s="49"/>
      <c r="D1" s="49"/>
      <c r="E1" s="49"/>
      <c r="F1" s="49"/>
    </row>
    <row r="2" spans="1:6" ht="25.5" customHeight="1" x14ac:dyDescent="0.25">
      <c r="A2" s="30" t="s">
        <v>17</v>
      </c>
      <c r="B2" s="31" t="s">
        <v>19</v>
      </c>
      <c r="C2" s="31" t="s">
        <v>20</v>
      </c>
      <c r="D2" s="32" t="s">
        <v>21</v>
      </c>
      <c r="E2" s="32" t="s">
        <v>22</v>
      </c>
      <c r="F2" s="32" t="s">
        <v>23</v>
      </c>
    </row>
    <row r="3" spans="1:6" ht="25.5" customHeight="1" x14ac:dyDescent="0.25">
      <c r="A3" s="33">
        <v>45870</v>
      </c>
      <c r="B3" s="34" t="s">
        <v>25</v>
      </c>
      <c r="C3" s="34" t="s">
        <v>26</v>
      </c>
      <c r="D3" s="35">
        <v>1609012</v>
      </c>
      <c r="E3" s="35">
        <v>1489826</v>
      </c>
      <c r="F3" s="35">
        <v>119186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"/>
  <sheetViews>
    <sheetView zoomScaleNormal="100" workbookViewId="0">
      <selection activeCell="D3" sqref="D3"/>
    </sheetView>
  </sheetViews>
  <sheetFormatPr defaultColWidth="9.140625" defaultRowHeight="15" x14ac:dyDescent="0.25"/>
  <cols>
    <col min="1" max="1" width="13.5703125" style="36" customWidth="1"/>
    <col min="2" max="2" width="28.5703125" customWidth="1"/>
    <col min="3" max="3" width="39.140625" customWidth="1"/>
    <col min="4" max="4" width="15.7109375" style="37" customWidth="1"/>
    <col min="5" max="6" width="14.28515625" style="37" customWidth="1"/>
  </cols>
  <sheetData>
    <row r="1" spans="1:6" ht="18.75" x14ac:dyDescent="0.3">
      <c r="A1" s="49" t="s">
        <v>16</v>
      </c>
      <c r="B1" s="49"/>
      <c r="C1" s="49"/>
      <c r="D1" s="49"/>
      <c r="E1" s="49"/>
      <c r="F1" s="49"/>
    </row>
    <row r="2" spans="1:6" ht="34.5" customHeight="1" x14ac:dyDescent="0.25">
      <c r="A2" s="30" t="s">
        <v>27</v>
      </c>
      <c r="B2" s="31" t="s">
        <v>19</v>
      </c>
      <c r="C2" s="31" t="s">
        <v>20</v>
      </c>
      <c r="D2" s="32" t="s">
        <v>21</v>
      </c>
      <c r="E2" s="32" t="s">
        <v>22</v>
      </c>
      <c r="F2" s="32" t="s">
        <v>23</v>
      </c>
    </row>
    <row r="3" spans="1:6" ht="21.75" customHeight="1" x14ac:dyDescent="0.25">
      <c r="A3" s="33">
        <v>45825</v>
      </c>
      <c r="B3" s="34" t="s">
        <v>25</v>
      </c>
      <c r="C3" s="34" t="s">
        <v>26</v>
      </c>
      <c r="D3" s="35">
        <v>1848002</v>
      </c>
      <c r="E3" s="35">
        <v>1711113</v>
      </c>
      <c r="F3" s="35">
        <v>136889</v>
      </c>
    </row>
    <row r="4" spans="1:6" x14ac:dyDescent="0.25">
      <c r="D4" s="40"/>
      <c r="E4" s="40"/>
      <c r="F4" s="40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"/>
  <sheetViews>
    <sheetView zoomScaleNormal="100" workbookViewId="0">
      <selection activeCell="D3" sqref="D3"/>
    </sheetView>
  </sheetViews>
  <sheetFormatPr defaultColWidth="9.140625" defaultRowHeight="15" x14ac:dyDescent="0.25"/>
  <cols>
    <col min="1" max="1" width="13.5703125" style="36" customWidth="1"/>
    <col min="2" max="2" width="28.5703125" customWidth="1"/>
    <col min="3" max="3" width="39.140625" customWidth="1"/>
    <col min="4" max="4" width="15.7109375" style="37" customWidth="1"/>
    <col min="5" max="6" width="14.28515625" style="37" customWidth="1"/>
  </cols>
  <sheetData>
    <row r="1" spans="1:6" ht="18.75" x14ac:dyDescent="0.3">
      <c r="A1" s="49" t="s">
        <v>34</v>
      </c>
      <c r="B1" s="49"/>
      <c r="C1" s="49"/>
      <c r="D1" s="49"/>
      <c r="E1" s="49"/>
      <c r="F1" s="49"/>
    </row>
    <row r="2" spans="1:6" ht="21" customHeight="1" x14ac:dyDescent="0.25">
      <c r="A2" s="30" t="s">
        <v>27</v>
      </c>
      <c r="B2" s="31" t="s">
        <v>19</v>
      </c>
      <c r="C2" s="31" t="s">
        <v>20</v>
      </c>
      <c r="D2" s="32" t="s">
        <v>21</v>
      </c>
      <c r="E2" s="32" t="s">
        <v>22</v>
      </c>
      <c r="F2" s="32" t="s">
        <v>23</v>
      </c>
    </row>
    <row r="3" spans="1:6" ht="21" customHeight="1" x14ac:dyDescent="0.25">
      <c r="A3" s="33">
        <v>45748</v>
      </c>
      <c r="B3" s="34" t="s">
        <v>25</v>
      </c>
      <c r="C3" s="34" t="s">
        <v>26</v>
      </c>
      <c r="D3" s="35">
        <v>1570447</v>
      </c>
      <c r="E3" s="35">
        <v>1454118</v>
      </c>
      <c r="F3" s="35">
        <v>116329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E5" sqref="E5"/>
    </sheetView>
  </sheetViews>
  <sheetFormatPr defaultColWidth="9.140625" defaultRowHeight="15" x14ac:dyDescent="0.25"/>
  <cols>
    <col min="1" max="1" width="13.5703125" style="36" customWidth="1"/>
    <col min="2" max="2" width="14.28515625" customWidth="1"/>
    <col min="3" max="3" width="28.5703125" customWidth="1"/>
    <col min="4" max="4" width="39.140625" customWidth="1"/>
    <col min="5" max="5" width="15.7109375" style="37" customWidth="1"/>
    <col min="6" max="7" width="14.28515625" style="37" customWidth="1"/>
  </cols>
  <sheetData>
    <row r="1" spans="1:7" ht="35.25" customHeight="1" x14ac:dyDescent="0.3">
      <c r="A1" s="49" t="s">
        <v>16</v>
      </c>
      <c r="B1" s="49"/>
      <c r="C1" s="49"/>
      <c r="D1" s="49"/>
      <c r="E1" s="49"/>
      <c r="F1" s="49"/>
      <c r="G1" s="49"/>
    </row>
    <row r="2" spans="1:7" ht="35.25" customHeight="1" x14ac:dyDescent="0.25">
      <c r="A2" s="30" t="s">
        <v>27</v>
      </c>
      <c r="B2" s="31" t="s">
        <v>28</v>
      </c>
      <c r="C2" s="31" t="s">
        <v>19</v>
      </c>
      <c r="D2" s="31" t="s">
        <v>20</v>
      </c>
      <c r="E2" s="32" t="s">
        <v>21</v>
      </c>
      <c r="F2" s="32" t="s">
        <v>22</v>
      </c>
      <c r="G2" s="32" t="s">
        <v>23</v>
      </c>
    </row>
    <row r="3" spans="1:7" ht="35.25" customHeight="1" x14ac:dyDescent="0.25">
      <c r="A3" s="33">
        <v>45710</v>
      </c>
      <c r="B3" s="34" t="s">
        <v>29</v>
      </c>
      <c r="C3" s="34" t="s">
        <v>25</v>
      </c>
      <c r="D3" s="34" t="s">
        <v>26</v>
      </c>
      <c r="E3" s="35">
        <v>1200093</v>
      </c>
      <c r="F3" s="35">
        <v>1111197</v>
      </c>
      <c r="G3" s="35">
        <v>88896</v>
      </c>
    </row>
    <row r="4" spans="1:7" ht="35.25" customHeight="1" x14ac:dyDescent="0.25">
      <c r="A4" s="33">
        <v>45696</v>
      </c>
      <c r="B4" s="34" t="s">
        <v>30</v>
      </c>
      <c r="C4" s="34" t="s">
        <v>25</v>
      </c>
      <c r="D4" s="34" t="s">
        <v>26</v>
      </c>
      <c r="E4" s="35">
        <v>1219747</v>
      </c>
      <c r="F4" s="35">
        <v>1129395</v>
      </c>
      <c r="G4" s="35">
        <v>90352</v>
      </c>
    </row>
    <row r="5" spans="1:7" ht="24" customHeight="1" x14ac:dyDescent="0.3">
      <c r="E5" s="39">
        <f>SUM(E3:E4)</f>
        <v>2419840</v>
      </c>
      <c r="F5" s="39">
        <f t="shared" ref="F5:G5" si="0">SUM(F3:F4)</f>
        <v>2240592</v>
      </c>
      <c r="G5" s="39">
        <f t="shared" si="0"/>
        <v>179248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>
      <selection sqref="A1:G1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2.7109375" customWidth="1"/>
    <col min="4" max="4" width="39.140625" customWidth="1"/>
    <col min="5" max="5" width="15.7109375" style="37" customWidth="1"/>
    <col min="6" max="7" width="14.28515625" style="37" customWidth="1"/>
  </cols>
  <sheetData>
    <row r="1" spans="1:7" ht="29.25" customHeight="1" x14ac:dyDescent="0.3">
      <c r="A1" s="49" t="s">
        <v>16</v>
      </c>
      <c r="B1" s="49"/>
      <c r="C1" s="49"/>
      <c r="D1" s="49"/>
      <c r="E1" s="49"/>
      <c r="F1" s="49"/>
      <c r="G1" s="49"/>
    </row>
    <row r="2" spans="1:7" ht="29.25" customHeight="1" x14ac:dyDescent="0.25">
      <c r="A2" s="30" t="s">
        <v>17</v>
      </c>
      <c r="B2" s="31" t="s">
        <v>18</v>
      </c>
      <c r="C2" s="31" t="s">
        <v>19</v>
      </c>
      <c r="D2" s="31" t="s">
        <v>20</v>
      </c>
      <c r="E2" s="32" t="s">
        <v>21</v>
      </c>
      <c r="F2" s="32" t="s">
        <v>22</v>
      </c>
      <c r="G2" s="32" t="s">
        <v>23</v>
      </c>
    </row>
    <row r="3" spans="1:7" ht="29.25" customHeight="1" x14ac:dyDescent="0.25">
      <c r="A3" s="33">
        <v>45665</v>
      </c>
      <c r="B3" s="34" t="s">
        <v>24</v>
      </c>
      <c r="C3" s="34" t="s">
        <v>25</v>
      </c>
      <c r="D3" s="34" t="s">
        <v>26</v>
      </c>
      <c r="E3" s="38">
        <v>1807941</v>
      </c>
      <c r="F3" s="35">
        <v>1674019</v>
      </c>
      <c r="G3" s="35">
        <v>133922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Công nợ </vt:lpstr>
      <vt:lpstr>T11</vt:lpstr>
      <vt:lpstr>T10</vt:lpstr>
      <vt:lpstr>T9</vt:lpstr>
      <vt:lpstr>T8</vt:lpstr>
      <vt:lpstr>T6</vt:lpstr>
      <vt:lpstr>T4</vt:lpstr>
      <vt:lpstr>T2</vt:lpstr>
      <vt:lpstr>T1</vt:lpstr>
      <vt:lpstr>'Công nợ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2025-02-22T04:45:30Z</dcterms:created>
  <dcterms:modified xsi:type="dcterms:W3CDTF">2025-12-22T08:56:04Z</dcterms:modified>
</cp:coreProperties>
</file>