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9.K&amp;K\"/>
    </mc:Choice>
  </mc:AlternateContent>
  <bookViews>
    <workbookView xWindow="1005" yWindow="1005" windowWidth="15000" windowHeight="10005" activeTab="1"/>
  </bookViews>
  <sheets>
    <sheet name="Công nợ" sheetId="3" r:id="rId1"/>
    <sheet name="T1-T12" sheetId="5" r:id="rId2"/>
  </sheets>
  <calcPr calcId="162913"/>
</workbook>
</file>

<file path=xl/calcChain.xml><?xml version="1.0" encoding="utf-8"?>
<calcChain xmlns="http://schemas.openxmlformats.org/spreadsheetml/2006/main">
  <c r="D16" i="3" l="1"/>
  <c r="F29" i="3" l="1"/>
  <c r="E19" i="3"/>
  <c r="F27" i="3"/>
  <c r="H12" i="5" l="1"/>
  <c r="H11" i="5"/>
  <c r="H10" i="5"/>
  <c r="H9" i="5"/>
  <c r="H8" i="5"/>
  <c r="H7" i="5"/>
  <c r="H6" i="5"/>
  <c r="H5" i="5"/>
  <c r="H4" i="5"/>
  <c r="F30" i="3" l="1"/>
  <c r="E16" i="3"/>
</calcChain>
</file>

<file path=xl/sharedStrings.xml><?xml version="1.0" encoding="utf-8"?>
<sst xmlns="http://schemas.openxmlformats.org/spreadsheetml/2006/main" count="89" uniqueCount="63">
  <si>
    <t>Số hóa đơn</t>
  </si>
  <si>
    <t>Ngày hóa đơn</t>
  </si>
  <si>
    <t>Mã số thuế người mua</t>
  </si>
  <si>
    <t>Doanh số bán chưa có thuế GTGT</t>
  </si>
  <si>
    <t>1C23TNN</t>
  </si>
  <si>
    <t>Tên người mua</t>
  </si>
  <si>
    <t>Diễn giải</t>
  </si>
  <si>
    <t>Thuế GTGT</t>
  </si>
  <si>
    <t>BẢNG KÊ HÓA ĐƠN, CHỨNG TỪ HÀNG HÓA, DỊCH VỤ BÁN RA (MẪU QUẢN TRỊ)</t>
  </si>
  <si>
    <t>Ký hiệu HĐ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</si>
  <si>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</si>
  <si>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</si>
  <si>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</si>
  <si>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</si>
  <si>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</si>
  <si>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</si>
  <si>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</si>
  <si>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</si>
  <si>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Thanh toán tháng 5</t>
  </si>
  <si>
    <t>Thanh toán tháng 6</t>
  </si>
  <si>
    <t>Thanh toán tháng 10</t>
  </si>
  <si>
    <t>Tổng đã thanh toán</t>
  </si>
  <si>
    <t xml:space="preserve">Dư nợ phải thu 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</si>
  <si>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</si>
  <si>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</si>
  <si>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</si>
  <si>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</si>
  <si>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</si>
  <si>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</si>
  <si>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</si>
  <si>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</si>
  <si>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</si>
  <si>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</si>
  <si>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</si>
  <si>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</si>
  <si>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Từ ngày 01/01/2023 đến ngày 30/12/2023</t>
  </si>
  <si>
    <t/>
  </si>
  <si>
    <t>THEO DÕI CÔNG NỢ / K&amp;K</t>
  </si>
  <si>
    <t xml:space="preserve">Tổng thanh toán </t>
  </si>
  <si>
    <t>Hàng trả</t>
  </si>
  <si>
    <t>CÔNG TY TNHH ĐẦU TƯ K&amp;K</t>
  </si>
  <si>
    <t>0107738872</t>
  </si>
  <si>
    <t>00013349</t>
  </si>
  <si>
    <t>LAN THU MART ( ANH ĐỨC) ,  ĐƠN THỨ 5, THANH TOÁN ĐƠN 4, CK 4%, - CÔNG TY TNHH ĐẦU TƯ K&amp;K</t>
  </si>
  <si>
    <t>00020474</t>
  </si>
  <si>
    <t>LAN THU MART ( ANH ĐỨC) ,  ĐƠN THỨ 6, THANH TOÁN ĐƠN 5, CK 4%, - CÔNG TY TNHH ĐẦU TƯ K&amp;K</t>
  </si>
  <si>
    <t>00033227</t>
  </si>
  <si>
    <t>LAN THU MART ( ANH ĐỨC) ,  ĐƠN THỨ 7, THANH TOÁN ĐƠN 6, CK 4%</t>
  </si>
  <si>
    <t>00048350</t>
  </si>
  <si>
    <t>LAN THU MART ( ANH ĐỨC) ,  ĐƠN THỨ 8, THANH TOÁN ĐƠN 7, CK 4%</t>
  </si>
  <si>
    <t>00056029</t>
  </si>
  <si>
    <t>LAN THU MART ( ANH ĐỨC) ,  ĐƠN THỨ 9, THANH TOÁN ĐƠN 8, CK 4%</t>
  </si>
  <si>
    <t>00059449</t>
  </si>
  <si>
    <t>LAN THU MART ( ANH ĐỨC) ,  ĐƠN THỨ 10, THANH TOÁN ĐƠN 9, CK 4%</t>
  </si>
  <si>
    <t>00073358</t>
  </si>
  <si>
    <t>LAN THU MART ( ANH ĐỨC) ,  ĐƠN THỨ 11, THANH TOÁN ĐƠN 10, CK 4%</t>
  </si>
  <si>
    <t>Hàng trả tháng 3</t>
  </si>
  <si>
    <t>Thanh toán tháng 3</t>
  </si>
  <si>
    <t>Thanh toán tháng 4</t>
  </si>
  <si>
    <t>Thanh toán tháng 7</t>
  </si>
  <si>
    <t>Thanh toán tháng 8</t>
  </si>
  <si>
    <t>Thanh toán tháng 9</t>
  </si>
  <si>
    <t>Thanh toán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</si>
</sst>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164" fontId="3" fillId="3" borderId="2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0" fontId="6" fillId="0" borderId="0" xfId="1" applyFont="1"/>
    <xf numFmtId="0" fontId="5" fillId="0" borderId="0" xfId="1"/>
    <xf numFmtId="0" fontId="6" fillId="0" borderId="0" xfId="1" applyFont="1" applyAlignment="1">
      <alignment horizontal="center" vertical="center"/>
    </xf>
    <xf numFmtId="1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166" fontId="8" fillId="4" borderId="4" xfId="2" applyNumberFormat="1" applyFont="1" applyFill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6" fontId="8" fillId="0" borderId="4" xfId="2" applyNumberFormat="1" applyFont="1" applyFill="1" applyBorder="1" applyAlignment="1">
      <alignment horizontal="right" vertical="center" wrapText="1"/>
    </xf>
    <xf numFmtId="14" fontId="6" fillId="0" borderId="4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right"/>
    </xf>
    <xf numFmtId="167" fontId="6" fillId="0" borderId="4" xfId="2" applyNumberFormat="1" applyFont="1" applyBorder="1" applyAlignment="1">
      <alignment horizontal="center"/>
    </xf>
    <xf numFmtId="167" fontId="6" fillId="0" borderId="4" xfId="2" applyNumberFormat="1" applyFont="1" applyBorder="1"/>
    <xf numFmtId="14" fontId="6" fillId="0" borderId="5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center"/>
    </xf>
    <xf numFmtId="166" fontId="8" fillId="4" borderId="4" xfId="2" applyNumberFormat="1" applyFont="1" applyFill="1" applyBorder="1" applyAlignment="1">
      <alignment horizontal="center"/>
    </xf>
    <xf numFmtId="167" fontId="8" fillId="4" borderId="4" xfId="2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left"/>
    </xf>
    <xf numFmtId="166" fontId="9" fillId="5" borderId="7" xfId="2" applyNumberFormat="1" applyFont="1" applyFill="1" applyBorder="1" applyAlignment="1">
      <alignment horizontal="center"/>
    </xf>
    <xf numFmtId="167" fontId="8" fillId="4" borderId="4" xfId="2" applyNumberFormat="1" applyFont="1" applyFill="1" applyBorder="1"/>
    <xf numFmtId="166" fontId="10" fillId="4" borderId="4" xfId="2" applyNumberFormat="1" applyFont="1" applyFill="1" applyBorder="1" applyAlignment="1">
      <alignment horizontal="center" vertical="center"/>
    </xf>
    <xf numFmtId="167" fontId="8" fillId="4" borderId="4" xfId="1" applyNumberFormat="1" applyFont="1" applyFill="1" applyBorder="1"/>
    <xf numFmtId="0" fontId="6" fillId="0" borderId="4" xfId="1" applyFont="1" applyBorder="1" applyAlignment="1">
      <alignment horizontal="center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167" fontId="8" fillId="4" borderId="4" xfId="3" applyNumberFormat="1" applyFont="1" applyFill="1" applyBorder="1" applyAlignment="1">
      <alignment horizontal="center" vertical="center" wrapText="1"/>
    </xf>
    <xf numFmtId="167" fontId="8" fillId="0" borderId="4" xfId="3" applyNumberFormat="1" applyFont="1" applyBorder="1" applyAlignment="1">
      <alignment horizontal="center" vertical="center" wrapText="1"/>
    </xf>
    <xf numFmtId="167" fontId="6" fillId="0" borderId="4" xfId="3" applyNumberFormat="1" applyFont="1" applyBorder="1"/>
    <xf numFmtId="167" fontId="8" fillId="4" borderId="4" xfId="3" applyNumberFormat="1" applyFont="1" applyFill="1" applyBorder="1"/>
    <xf numFmtId="167" fontId="6" fillId="0" borderId="6" xfId="3" applyNumberFormat="1" applyFont="1" applyBorder="1" applyAlignment="1">
      <alignment horizontal="left"/>
    </xf>
    <xf numFmtId="167" fontId="11" fillId="6" borderId="4" xfId="3" applyNumberFormat="1" applyFont="1" applyFill="1" applyBorder="1"/>
    <xf numFmtId="167" fontId="5" fillId="0" borderId="0" xfId="3" applyNumberFormat="1" applyFont="1"/>
    <xf numFmtId="14" fontId="7" fillId="0" borderId="0" xfId="1" applyNumberFormat="1" applyFont="1" applyAlignment="1">
      <alignment horizontal="center"/>
    </xf>
    <xf numFmtId="14" fontId="8" fillId="4" borderId="5" xfId="1" applyNumberFormat="1" applyFont="1" applyFill="1" applyBorder="1" applyAlignment="1">
      <alignment horizontal="center"/>
    </xf>
    <xf numFmtId="14" fontId="8" fillId="4" borderId="6" xfId="1" applyNumberFormat="1" applyFont="1" applyFill="1" applyBorder="1" applyAlignment="1">
      <alignment horizontal="center"/>
    </xf>
    <xf numFmtId="14" fontId="11" fillId="6" borderId="5" xfId="1" quotePrefix="1" applyNumberFormat="1" applyFont="1" applyFill="1" applyBorder="1" applyAlignment="1">
      <alignment horizontal="center" vertical="center"/>
    </xf>
    <xf numFmtId="14" fontId="11" fillId="6" borderId="8" xfId="1" quotePrefix="1" applyNumberFormat="1" applyFont="1" applyFill="1" applyBorder="1" applyAlignment="1">
      <alignment horizontal="center" vertical="center"/>
    </xf>
    <xf numFmtId="14" fontId="11" fillId="6" borderId="6" xfId="1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7" workbookViewId="0">
      <selection activeCell="K24" sqref="K24"/>
    </sheetView>
  </sheetViews>
  <sheetFormatPr defaultRowHeight="15" x14ac:dyDescent="0.25"/>
  <cols>
    <col min="1" max="1" width="9.140625" style="12"/>
    <col min="2" max="2" width="19.28515625" style="12" customWidth="1"/>
    <col min="3" max="3" width="24.42578125" style="12" customWidth="1"/>
    <col min="4" max="5" width="19.28515625" style="12" customWidth="1"/>
    <col min="6" max="6" width="19.28515625" style="41" customWidth="1"/>
    <col min="7" max="7" width="11.5703125" style="12" bestFit="1" customWidth="1"/>
    <col min="8" max="16384" width="9.140625" style="12"/>
  </cols>
  <sheetData>
    <row r="1" spans="1:6" ht="33" customHeight="1" x14ac:dyDescent="0.3">
      <c r="A1" s="11"/>
      <c r="B1" s="42" t="s">
        <v>37</v>
      </c>
      <c r="C1" s="42"/>
      <c r="D1" s="42"/>
      <c r="E1" s="42"/>
      <c r="F1" s="42"/>
    </row>
    <row r="2" spans="1:6" ht="31.5" x14ac:dyDescent="0.25">
      <c r="A2" s="13"/>
      <c r="B2" s="14" t="s">
        <v>10</v>
      </c>
      <c r="C2" s="15" t="s">
        <v>11</v>
      </c>
      <c r="D2" s="16" t="s">
        <v>12</v>
      </c>
      <c r="E2" s="15" t="s">
        <v>13</v>
      </c>
      <c r="F2" s="35" t="s">
        <v>14</v>
      </c>
    </row>
    <row r="3" spans="1:6" ht="15.75" x14ac:dyDescent="0.25">
      <c r="A3" s="13"/>
      <c r="B3" s="17"/>
      <c r="C3" s="18" t="s">
        <v>15</v>
      </c>
      <c r="D3" s="19">
        <v>1185000</v>
      </c>
      <c r="E3" s="18"/>
      <c r="F3" s="36"/>
    </row>
    <row r="4" spans="1:6" ht="15.75" x14ac:dyDescent="0.25">
      <c r="A4" s="13"/>
      <c r="B4" s="17"/>
      <c r="C4" s="33" t="s">
        <v>23</v>
      </c>
      <c r="D4" s="34">
        <v>0</v>
      </c>
      <c r="E4" s="18"/>
      <c r="F4" s="36"/>
    </row>
    <row r="5" spans="1:6" ht="15.75" x14ac:dyDescent="0.25">
      <c r="A5" s="13"/>
      <c r="B5" s="17"/>
      <c r="C5" s="33" t="s">
        <v>24</v>
      </c>
      <c r="D5" s="34">
        <v>0</v>
      </c>
      <c r="E5" s="18"/>
      <c r="F5" s="36"/>
    </row>
    <row r="6" spans="1:6" ht="15.75" x14ac:dyDescent="0.25">
      <c r="A6" s="13"/>
      <c r="B6" s="17"/>
      <c r="C6" s="33" t="s">
        <v>25</v>
      </c>
      <c r="D6" s="34">
        <v>1031076</v>
      </c>
      <c r="E6" s="18"/>
      <c r="F6" s="36"/>
    </row>
    <row r="7" spans="1:6" ht="15.75" x14ac:dyDescent="0.25">
      <c r="A7" s="13"/>
      <c r="B7" s="17"/>
      <c r="C7" s="33" t="s">
        <v>26</v>
      </c>
      <c r="D7" s="34">
        <v>1030938</v>
      </c>
      <c r="E7" s="18"/>
      <c r="F7" s="36"/>
    </row>
    <row r="8" spans="1:6" ht="15.75" x14ac:dyDescent="0.25">
      <c r="A8" s="13"/>
      <c r="B8" s="17"/>
      <c r="C8" s="33" t="s">
        <v>27</v>
      </c>
      <c r="D8" s="3">
        <v>0</v>
      </c>
      <c r="E8" s="18"/>
      <c r="F8" s="36"/>
    </row>
    <row r="9" spans="1:6" ht="15.75" x14ac:dyDescent="0.25">
      <c r="A9" s="13"/>
      <c r="B9" s="17"/>
      <c r="C9" s="33" t="s">
        <v>28</v>
      </c>
      <c r="D9" s="34">
        <v>845532</v>
      </c>
      <c r="E9" s="18"/>
      <c r="F9" s="36"/>
    </row>
    <row r="10" spans="1:6" ht="15.75" x14ac:dyDescent="0.25">
      <c r="A10" s="13"/>
      <c r="B10" s="17"/>
      <c r="C10" s="33" t="s">
        <v>29</v>
      </c>
      <c r="D10" s="34">
        <v>0</v>
      </c>
      <c r="E10" s="18"/>
      <c r="F10" s="36"/>
    </row>
    <row r="11" spans="1:6" ht="15.75" x14ac:dyDescent="0.25">
      <c r="A11" s="13"/>
      <c r="B11" s="17"/>
      <c r="C11" s="33" t="s">
        <v>30</v>
      </c>
      <c r="D11" s="34">
        <v>1012193</v>
      </c>
      <c r="E11" s="18"/>
      <c r="F11" s="36"/>
    </row>
    <row r="12" spans="1:6" ht="15.75" x14ac:dyDescent="0.25">
      <c r="A12" s="11"/>
      <c r="B12" s="20"/>
      <c r="C12" s="33" t="s">
        <v>31</v>
      </c>
      <c r="D12" s="21">
        <v>1012193</v>
      </c>
      <c r="E12" s="22"/>
      <c r="F12" s="37"/>
    </row>
    <row r="13" spans="1:6" ht="15.75" x14ac:dyDescent="0.25">
      <c r="A13" s="11"/>
      <c r="B13" s="24"/>
      <c r="C13" s="33" t="s">
        <v>32</v>
      </c>
      <c r="D13" s="25">
        <v>575724</v>
      </c>
      <c r="E13" s="23"/>
      <c r="F13" s="37"/>
    </row>
    <row r="14" spans="1:6" ht="15.75" x14ac:dyDescent="0.25">
      <c r="A14" s="11"/>
      <c r="B14" s="24"/>
      <c r="C14" s="33" t="s">
        <v>33</v>
      </c>
      <c r="D14" s="23">
        <v>0</v>
      </c>
      <c r="E14" s="23"/>
      <c r="F14" s="37"/>
    </row>
    <row r="15" spans="1:6" ht="15.75" x14ac:dyDescent="0.25">
      <c r="A15" s="11"/>
      <c r="B15" s="24"/>
      <c r="C15" s="33" t="s">
        <v>34</v>
      </c>
      <c r="D15" s="23">
        <v>652034</v>
      </c>
      <c r="E15" s="23"/>
      <c r="F15" s="37"/>
    </row>
    <row r="16" spans="1:6" ht="15.75" x14ac:dyDescent="0.25">
      <c r="A16" s="11"/>
      <c r="B16" s="43" t="s">
        <v>16</v>
      </c>
      <c r="C16" s="44"/>
      <c r="D16" s="26">
        <f>SUM(D4:D15)</f>
        <v>6159690</v>
      </c>
      <c r="E16" s="27">
        <f>+SUM(E12:E13)</f>
        <v>0</v>
      </c>
      <c r="F16" s="38"/>
    </row>
    <row r="17" spans="1:7" ht="15.75" x14ac:dyDescent="0.25">
      <c r="A17" s="11"/>
      <c r="B17" s="20"/>
      <c r="C17" s="28" t="s">
        <v>56</v>
      </c>
      <c r="D17" s="29"/>
      <c r="E17" s="22"/>
      <c r="F17" s="37"/>
      <c r="G17" s="41">
        <v>784566</v>
      </c>
    </row>
    <row r="18" spans="1:7" ht="15.75" x14ac:dyDescent="0.25">
      <c r="A18" s="11"/>
      <c r="B18" s="20"/>
      <c r="C18" s="28"/>
      <c r="D18" s="25"/>
      <c r="E18" s="23">
        <v>0</v>
      </c>
      <c r="F18" s="37"/>
    </row>
    <row r="19" spans="1:7" ht="15.75" x14ac:dyDescent="0.25">
      <c r="A19" s="11"/>
      <c r="B19" s="43" t="s">
        <v>17</v>
      </c>
      <c r="C19" s="44"/>
      <c r="D19" s="26"/>
      <c r="E19" s="30">
        <f>SUM(E17:E18)</f>
        <v>0</v>
      </c>
      <c r="F19" s="38"/>
    </row>
    <row r="20" spans="1:7" ht="15.75" x14ac:dyDescent="0.25">
      <c r="A20" s="11"/>
      <c r="B20" s="28"/>
      <c r="C20" s="28" t="s">
        <v>57</v>
      </c>
      <c r="D20" s="28"/>
      <c r="E20" s="28"/>
      <c r="F20" s="39">
        <v>1185000</v>
      </c>
    </row>
    <row r="21" spans="1:7" ht="15.75" x14ac:dyDescent="0.25">
      <c r="A21" s="11"/>
      <c r="B21" s="28"/>
      <c r="C21" s="28" t="s">
        <v>58</v>
      </c>
      <c r="D21" s="28"/>
      <c r="E21" s="28"/>
      <c r="F21" s="39">
        <v>1031076</v>
      </c>
    </row>
    <row r="22" spans="1:7" ht="15.75" x14ac:dyDescent="0.25">
      <c r="A22" s="11"/>
      <c r="B22" s="28"/>
      <c r="C22" s="28" t="s">
        <v>18</v>
      </c>
      <c r="D22" s="28"/>
      <c r="E22" s="28"/>
      <c r="F22" s="39">
        <v>0</v>
      </c>
    </row>
    <row r="23" spans="1:7" ht="15.75" x14ac:dyDescent="0.25">
      <c r="A23" s="11"/>
      <c r="B23" s="28"/>
      <c r="C23" s="28" t="s">
        <v>19</v>
      </c>
      <c r="D23" s="28"/>
      <c r="E23" s="28"/>
      <c r="F23" s="39">
        <v>0</v>
      </c>
    </row>
    <row r="24" spans="1:7" ht="15.75" x14ac:dyDescent="0.25">
      <c r="A24" s="11"/>
      <c r="B24" s="28"/>
      <c r="C24" s="28" t="s">
        <v>59</v>
      </c>
      <c r="D24" s="28"/>
      <c r="E24" s="28"/>
      <c r="F24" s="39">
        <v>0</v>
      </c>
    </row>
    <row r="25" spans="1:7" ht="15.75" x14ac:dyDescent="0.25">
      <c r="A25" s="11"/>
      <c r="B25" s="28"/>
      <c r="C25" s="28" t="s">
        <v>60</v>
      </c>
      <c r="D25" s="28"/>
      <c r="E25" s="28"/>
      <c r="F25" s="39">
        <v>845000</v>
      </c>
    </row>
    <row r="26" spans="1:7" ht="15.75" x14ac:dyDescent="0.25">
      <c r="A26" s="11"/>
      <c r="B26" s="28"/>
      <c r="C26" s="28" t="s">
        <v>61</v>
      </c>
      <c r="D26" s="28"/>
      <c r="E26" s="28"/>
      <c r="F26" s="39">
        <v>1012193</v>
      </c>
    </row>
    <row r="27" spans="1:7" ht="15.75" x14ac:dyDescent="0.25">
      <c r="A27" s="11"/>
      <c r="B27" s="28"/>
      <c r="C27" s="28" t="s">
        <v>20</v>
      </c>
      <c r="D27" s="28"/>
      <c r="E27" s="28"/>
      <c r="F27" s="39">
        <f>1012193+1030938</f>
        <v>2043131</v>
      </c>
    </row>
    <row r="28" spans="1:7" ht="15.75" x14ac:dyDescent="0.25">
      <c r="A28" s="11"/>
      <c r="B28" s="28"/>
      <c r="C28" s="28" t="s">
        <v>62</v>
      </c>
      <c r="D28" s="28"/>
      <c r="E28" s="28"/>
      <c r="F28" s="39">
        <v>575724</v>
      </c>
    </row>
    <row r="29" spans="1:7" ht="15.75" x14ac:dyDescent="0.25">
      <c r="A29" s="11"/>
      <c r="B29" s="43" t="s">
        <v>21</v>
      </c>
      <c r="C29" s="44"/>
      <c r="D29" s="31"/>
      <c r="E29" s="32"/>
      <c r="F29" s="38">
        <f>SUM(F20:F28)</f>
        <v>6692124</v>
      </c>
    </row>
    <row r="30" spans="1:7" ht="25.5" customHeight="1" x14ac:dyDescent="0.25">
      <c r="A30" s="11"/>
      <c r="B30" s="45" t="s">
        <v>22</v>
      </c>
      <c r="C30" s="46"/>
      <c r="D30" s="46"/>
      <c r="E30" s="47"/>
      <c r="F30" s="40">
        <f>+D3+D16-E19-F29</f>
        <v>652566</v>
      </c>
    </row>
  </sheetData>
  <mergeCells count="5">
    <mergeCell ref="B1:F1"/>
    <mergeCell ref="B16:C16"/>
    <mergeCell ref="B19:C19"/>
    <mergeCell ref="B29:C29"/>
    <mergeCell ref="B30:E30"/>
  </mergeCells>
  <conditionalFormatting sqref="B3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tabSelected="1" zoomScaleNormal="100" workbookViewId="0">
      <selection activeCell="J4" sqref="J4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57.140625" customWidth="1"/>
    <col min="6" max="6" width="17.140625" style="7" customWidth="1"/>
    <col min="7" max="7" width="15.7109375" style="7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48" t="s">
        <v>8</v>
      </c>
      <c r="B1" s="48"/>
      <c r="C1" s="48"/>
      <c r="D1" s="48"/>
      <c r="E1" s="48"/>
      <c r="F1" s="48"/>
      <c r="G1" s="48"/>
      <c r="H1" s="48"/>
      <c r="I1" s="48"/>
    </row>
    <row r="2" spans="1:10" x14ac:dyDescent="0.25">
      <c r="A2" s="49" t="s">
        <v>35</v>
      </c>
      <c r="B2" s="49"/>
      <c r="C2" s="49"/>
      <c r="D2" s="49"/>
      <c r="E2" s="49"/>
      <c r="F2" s="49"/>
      <c r="G2" s="49"/>
      <c r="H2" s="49"/>
      <c r="I2" s="49"/>
    </row>
    <row r="3" spans="1:10" ht="24.75" customHeight="1" x14ac:dyDescent="0.25">
      <c r="B3" s="1" t="s">
        <v>1</v>
      </c>
      <c r="C3" s="5" t="s">
        <v>0</v>
      </c>
      <c r="D3" s="5" t="s">
        <v>9</v>
      </c>
      <c r="E3" s="5" t="s">
        <v>6</v>
      </c>
      <c r="F3" s="2" t="s">
        <v>3</v>
      </c>
      <c r="G3" s="2" t="s">
        <v>7</v>
      </c>
      <c r="H3" s="5" t="s">
        <v>38</v>
      </c>
      <c r="I3" s="5" t="s">
        <v>5</v>
      </c>
      <c r="J3" s="5" t="s">
        <v>2</v>
      </c>
    </row>
    <row r="4" spans="1:10" outlineLevel="1" x14ac:dyDescent="0.25">
      <c r="B4" s="4">
        <v>45000</v>
      </c>
      <c r="C4" s="6" t="s">
        <v>36</v>
      </c>
      <c r="D4" s="6" t="s">
        <v>36</v>
      </c>
      <c r="E4" s="6" t="s">
        <v>39</v>
      </c>
      <c r="F4" s="3">
        <v>-91018</v>
      </c>
      <c r="G4" s="3">
        <v>0</v>
      </c>
      <c r="H4" s="3">
        <f>F4+G4</f>
        <v>-91018</v>
      </c>
      <c r="I4" s="6" t="s">
        <v>40</v>
      </c>
      <c r="J4" s="6" t="s">
        <v>41</v>
      </c>
    </row>
    <row r="5" spans="1:10" outlineLevel="1" x14ac:dyDescent="0.25">
      <c r="B5" s="4">
        <v>44995</v>
      </c>
      <c r="C5" s="6" t="s">
        <v>36</v>
      </c>
      <c r="D5" s="6" t="s">
        <v>36</v>
      </c>
      <c r="E5" s="6" t="s">
        <v>39</v>
      </c>
      <c r="F5" s="3">
        <v>-726450</v>
      </c>
      <c r="G5" s="3">
        <v>-58116</v>
      </c>
      <c r="H5" s="3">
        <f t="shared" ref="H5:H12" si="0">F5+G5</f>
        <v>-784566</v>
      </c>
      <c r="I5" s="6" t="s">
        <v>40</v>
      </c>
      <c r="J5" s="6" t="s">
        <v>41</v>
      </c>
    </row>
    <row r="6" spans="1:10" outlineLevel="1" x14ac:dyDescent="0.25">
      <c r="B6" s="4">
        <v>44996</v>
      </c>
      <c r="C6" s="6" t="s">
        <v>42</v>
      </c>
      <c r="D6" s="6" t="s">
        <v>4</v>
      </c>
      <c r="E6" s="6" t="s">
        <v>43</v>
      </c>
      <c r="F6" s="3">
        <v>937342</v>
      </c>
      <c r="G6" s="3">
        <v>93734</v>
      </c>
      <c r="H6" s="3">
        <f t="shared" si="0"/>
        <v>1031076</v>
      </c>
      <c r="I6" s="6" t="s">
        <v>40</v>
      </c>
      <c r="J6" s="6" t="s">
        <v>41</v>
      </c>
    </row>
    <row r="7" spans="1:10" outlineLevel="1" x14ac:dyDescent="0.25">
      <c r="B7" s="4">
        <v>45024</v>
      </c>
      <c r="C7" s="6" t="s">
        <v>44</v>
      </c>
      <c r="D7" s="6" t="s">
        <v>4</v>
      </c>
      <c r="E7" s="6" t="s">
        <v>45</v>
      </c>
      <c r="F7" s="3">
        <v>937216</v>
      </c>
      <c r="G7" s="3">
        <v>93722</v>
      </c>
      <c r="H7" s="3">
        <f t="shared" si="0"/>
        <v>1030938</v>
      </c>
      <c r="I7" s="6" t="s">
        <v>40</v>
      </c>
      <c r="J7" s="6" t="s">
        <v>41</v>
      </c>
    </row>
    <row r="8" spans="1:10" outlineLevel="1" x14ac:dyDescent="0.25">
      <c r="B8" s="4">
        <v>45083</v>
      </c>
      <c r="C8" s="6" t="s">
        <v>46</v>
      </c>
      <c r="D8" s="6" t="s">
        <v>4</v>
      </c>
      <c r="E8" s="6" t="s">
        <v>47</v>
      </c>
      <c r="F8" s="3">
        <v>768665</v>
      </c>
      <c r="G8" s="3">
        <v>76867</v>
      </c>
      <c r="H8" s="3">
        <f t="shared" si="0"/>
        <v>845532</v>
      </c>
      <c r="I8" s="6" t="s">
        <v>40</v>
      </c>
      <c r="J8" s="6" t="s">
        <v>41</v>
      </c>
    </row>
    <row r="9" spans="1:10" outlineLevel="1" x14ac:dyDescent="0.25">
      <c r="B9" s="4">
        <v>45152</v>
      </c>
      <c r="C9" s="6" t="s">
        <v>48</v>
      </c>
      <c r="D9" s="6" t="s">
        <v>4</v>
      </c>
      <c r="E9" s="6" t="s">
        <v>49</v>
      </c>
      <c r="F9" s="3">
        <v>937216</v>
      </c>
      <c r="G9" s="3">
        <v>74977</v>
      </c>
      <c r="H9" s="3">
        <f t="shared" si="0"/>
        <v>1012193</v>
      </c>
      <c r="I9" s="6" t="s">
        <v>40</v>
      </c>
      <c r="J9" s="6" t="s">
        <v>41</v>
      </c>
    </row>
    <row r="10" spans="1:10" outlineLevel="1" x14ac:dyDescent="0.25">
      <c r="B10" s="4">
        <v>45183</v>
      </c>
      <c r="C10" s="6" t="s">
        <v>50</v>
      </c>
      <c r="D10" s="6" t="s">
        <v>4</v>
      </c>
      <c r="E10" s="6" t="s">
        <v>51</v>
      </c>
      <c r="F10" s="3">
        <v>937216</v>
      </c>
      <c r="G10" s="3">
        <v>74977</v>
      </c>
      <c r="H10" s="3">
        <f t="shared" si="0"/>
        <v>1012193</v>
      </c>
      <c r="I10" s="6" t="s">
        <v>40</v>
      </c>
      <c r="J10" s="6" t="s">
        <v>41</v>
      </c>
    </row>
    <row r="11" spans="1:10" outlineLevel="1" x14ac:dyDescent="0.25">
      <c r="B11" s="4">
        <v>45203</v>
      </c>
      <c r="C11" s="6" t="s">
        <v>52</v>
      </c>
      <c r="D11" s="6" t="s">
        <v>4</v>
      </c>
      <c r="E11" s="6" t="s">
        <v>53</v>
      </c>
      <c r="F11" s="3">
        <v>533078</v>
      </c>
      <c r="G11" s="3">
        <v>42646</v>
      </c>
      <c r="H11" s="3">
        <f t="shared" si="0"/>
        <v>575724</v>
      </c>
      <c r="I11" s="6" t="s">
        <v>40</v>
      </c>
      <c r="J11" s="6" t="s">
        <v>41</v>
      </c>
    </row>
    <row r="12" spans="1:10" outlineLevel="1" x14ac:dyDescent="0.25">
      <c r="B12" s="4">
        <v>45267</v>
      </c>
      <c r="C12" s="6" t="s">
        <v>54</v>
      </c>
      <c r="D12" s="6" t="s">
        <v>4</v>
      </c>
      <c r="E12" s="6" t="s">
        <v>55</v>
      </c>
      <c r="F12" s="3">
        <v>603735</v>
      </c>
      <c r="G12" s="3">
        <v>48299</v>
      </c>
      <c r="H12" s="3">
        <f t="shared" si="0"/>
        <v>652034</v>
      </c>
      <c r="I12" s="6" t="s">
        <v>40</v>
      </c>
      <c r="J12" s="6" t="s">
        <v>41</v>
      </c>
    </row>
    <row r="13" spans="1:10" x14ac:dyDescent="0.25">
      <c r="B13" s="9"/>
      <c r="F13" s="10"/>
      <c r="G13" s="10"/>
    </row>
    <row r="15" spans="1:10" x14ac:dyDescent="0.25">
      <c r="H15" s="7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T1-T12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2024-01-13T02:57:13Z</dcterms:created>
  <dcterms:modified xsi:type="dcterms:W3CDTF">2024-01-20T03:46:24Z</dcterms:modified>
</cp:coreProperties>
</file>