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8.TERRA\"/>
    </mc:Choice>
  </mc:AlternateContent>
  <bookViews>
    <workbookView xWindow="1005" yWindow="1005" windowWidth="15000" windowHeight="10005"/>
  </bookViews>
  <sheets>
    <sheet name="Công nợ" sheetId="2" r:id="rId1"/>
    <sheet name="T07- T12" sheetId="1" r:id="rId2"/>
    <sheet name="T12 " sheetId="4" r:id="rId3"/>
  </sheets>
  <calcPr calcId="162913"/>
</workbook>
</file>

<file path=xl/calcChain.xml><?xml version="1.0" encoding="utf-8"?>
<calcChain xmlns="http://schemas.openxmlformats.org/spreadsheetml/2006/main">
  <c r="H9" i="4" l="1"/>
  <c r="H8" i="4"/>
  <c r="H7" i="4"/>
  <c r="H6" i="4"/>
  <c r="H5" i="4"/>
  <c r="F18" i="2"/>
  <c r="E13" i="2"/>
  <c r="F19" i="2" s="1"/>
  <c r="D10" i="2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5" i="1"/>
  <c r="E10" i="2"/>
</calcChain>
</file>

<file path=xl/sharedStrings.xml><?xml version="1.0" encoding="utf-8"?>
<sst xmlns="http://schemas.openxmlformats.org/spreadsheetml/2006/main" count="143" uniqueCount="57">
  <si>
    <t>Số hóa đơn</t>
  </si>
  <si>
    <t>00061061</t>
  </si>
  <si>
    <t>Ngày hóa đơn</t>
  </si>
  <si>
    <t>Bán hàng Tera mart- toà Kosmo theo hóa đơn 00072965 , THANH TOÁN MÙNG 5 HÀNG THÁNG, CK 5% CỐ ĐỊNH</t>
  </si>
  <si>
    <t>Mã số thuế người mua</t>
  </si>
  <si>
    <t>Hàng trả - Tera mart - Toà A2 Chung cư An Bình - Terra002</t>
  </si>
  <si>
    <t>Hàng trả - Tera mart- toà Kosmo - Terra001</t>
  </si>
  <si>
    <t>Doanh số bán chưa có thuế GTGT</t>
  </si>
  <si>
    <t>00042466</t>
  </si>
  <si>
    <t>1C23TNN</t>
  </si>
  <si>
    <t>CÔNG TY CỔ PHẦN THƯƠNG MẠI TERRA</t>
  </si>
  <si>
    <t>0110080128</t>
  </si>
  <si>
    <t>Tera mart - Toà A2 Chung cư An Bình, THANH TOÁN MÙNG 5 HÀNG THÁNG,  CK 5% CỐ ĐỊNH</t>
  </si>
  <si>
    <t>00054186</t>
  </si>
  <si>
    <t>Tên người mua</t>
  </si>
  <si>
    <t>00042978</t>
  </si>
  <si>
    <t>Từ ngày 01/01/2023 đến ngày 30/12/2023</t>
  </si>
  <si>
    <t>Nhóm HHDV : 4. Hàng hóa, dịch vụ chịu thuế suất thuế GTGT 10% (14 )</t>
  </si>
  <si>
    <t>Tera mart- toà Kosmo  theo hóa đơn 00071691 , THANH TOÁN MÙNG 5 HÀNG THÁNG, CK 5% CỐ ĐỊNH</t>
  </si>
  <si>
    <t>Diễn giải</t>
  </si>
  <si>
    <t>00060991</t>
  </si>
  <si>
    <t>Thuế GTGT</t>
  </si>
  <si>
    <t>Tera mart- toà Kosmo, THANH TOÁN MÙNG 5 HÀNG THÁNG,  CK 10% ĐƠN ĐẦU TIÊN (CÁC ĐƠN SAU CK 5%)</t>
  </si>
  <si>
    <t>BẢNG KÊ HÓA ĐƠN, CHỨNG TỪ HÀNG HÓA, DỊCH VỤ BÁN RA (MẪU QUẢN TRỊ)</t>
  </si>
  <si>
    <t>Tera mart- toà Kosmo , THANH TOÁN MÙNG 5 HÀNG THÁNG, CK 5% CỐ ĐỊNH</t>
  </si>
  <si>
    <t/>
  </si>
  <si>
    <t>Ký hiệu HĐ</t>
  </si>
  <si>
    <t>00071691</t>
  </si>
  <si>
    <t>00077523</t>
  </si>
  <si>
    <t>00072965</t>
  </si>
  <si>
    <t>Tera mart - Toà A2 Chung cư An Bình, THANH TOÁN MÙNG 5 HÀNG THÁNG,  CK 10% ĐƠN ĐẦU TIÊN (CÁC ĐƠN SAU CK 5%)(CÓ XUẤT HĐ)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</si>
  <si>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</si>
  <si>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</si>
  <si>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</si>
  <si>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</si>
  <si>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</si>
  <si>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</si>
  <si>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Tháng 7</t>
  </si>
  <si>
    <t>Tháng 8</t>
  </si>
  <si>
    <t>Tháng 9</t>
  </si>
  <si>
    <t>Tháng 10</t>
  </si>
  <si>
    <t>Tháng 11</t>
  </si>
  <si>
    <t>Tháng 12</t>
  </si>
  <si>
    <t>Tổng bán hàng</t>
  </si>
  <si>
    <t>Tổng hàng trả</t>
  </si>
  <si>
    <t>Thanh toán tháng 10</t>
  </si>
  <si>
    <t>Tổng đã thanh toán</t>
  </si>
  <si>
    <t xml:space="preserve">Dư nợ phải thu </t>
  </si>
  <si>
    <t>Tổng thanh toán</t>
  </si>
  <si>
    <t>THEO DÕI CÔNG NỢ / TERRA</t>
  </si>
  <si>
    <t>Hàng trả tháng 11</t>
  </si>
  <si>
    <t>Hàng trả tháng 12</t>
  </si>
  <si>
    <t>Thanh toán tháng 8</t>
  </si>
  <si>
    <t>Thanh toán tháng 11</t>
  </si>
  <si>
    <t>Thanh toán tháng 12</t>
  </si>
  <si>
    <t>HÀNG TRẢ TRÊN MISA</t>
  </si>
  <si>
    <t>Từ ngày 01/12/2023 đến ngày 30/12/2023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</si>
</sst>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"/>
    <numFmt numFmtId="165" formatCode="_-* #,##0.00_-;\-* #,##0.0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5" fillId="3" borderId="2" xfId="0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2" fillId="3" borderId="1" xfId="0" applyNumberFormat="1" applyFont="1" applyFill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8" fillId="0" borderId="0" xfId="2" applyFont="1"/>
    <xf numFmtId="0" fontId="7" fillId="0" borderId="0" xfId="2"/>
    <xf numFmtId="0" fontId="8" fillId="0" borderId="0" xfId="2" applyFont="1" applyAlignment="1">
      <alignment horizontal="center" vertical="center"/>
    </xf>
    <xf numFmtId="14" fontId="10" fillId="4" borderId="4" xfId="2" applyNumberFormat="1" applyFont="1" applyFill="1" applyBorder="1" applyAlignment="1">
      <alignment horizontal="center" vertical="center" wrapText="1"/>
    </xf>
    <xf numFmtId="0" fontId="10" fillId="4" borderId="4" xfId="2" applyFont="1" applyFill="1" applyBorder="1" applyAlignment="1">
      <alignment horizontal="center" vertical="center" wrapText="1"/>
    </xf>
    <xf numFmtId="14" fontId="10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14" fontId="8" fillId="0" borderId="4" xfId="2" applyNumberFormat="1" applyFont="1" applyBorder="1" applyAlignment="1">
      <alignment horizontal="center"/>
    </xf>
    <xf numFmtId="14" fontId="8" fillId="0" borderId="5" xfId="2" applyNumberFormat="1" applyFont="1" applyBorder="1" applyAlignment="1">
      <alignment horizontal="center"/>
    </xf>
    <xf numFmtId="0" fontId="8" fillId="0" borderId="6" xfId="2" applyFont="1" applyBorder="1" applyAlignment="1">
      <alignment horizontal="left"/>
    </xf>
    <xf numFmtId="166" fontId="10" fillId="4" borderId="4" xfId="1" applyNumberFormat="1" applyFont="1" applyFill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right" vertical="center" wrapText="1"/>
    </xf>
    <xf numFmtId="166" fontId="10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Fill="1" applyBorder="1" applyAlignment="1">
      <alignment horizontal="right" vertical="center" wrapText="1"/>
    </xf>
    <xf numFmtId="166" fontId="8" fillId="0" borderId="4" xfId="1" applyNumberFormat="1" applyFont="1" applyBorder="1" applyAlignment="1">
      <alignment horizontal="right"/>
    </xf>
    <xf numFmtId="166" fontId="8" fillId="0" borderId="4" xfId="1" applyNumberFormat="1" applyFont="1" applyBorder="1" applyAlignment="1">
      <alignment horizontal="center"/>
    </xf>
    <xf numFmtId="166" fontId="8" fillId="0" borderId="4" xfId="1" applyNumberFormat="1" applyFont="1" applyBorder="1"/>
    <xf numFmtId="166" fontId="10" fillId="4" borderId="4" xfId="1" applyNumberFormat="1" applyFont="1" applyFill="1" applyBorder="1" applyAlignment="1">
      <alignment horizontal="center"/>
    </xf>
    <xf numFmtId="166" fontId="10" fillId="4" borderId="4" xfId="1" applyNumberFormat="1" applyFont="1" applyFill="1" applyBorder="1"/>
    <xf numFmtId="166" fontId="8" fillId="0" borderId="5" xfId="1" applyNumberFormat="1" applyFont="1" applyBorder="1" applyAlignment="1">
      <alignment horizontal="center"/>
    </xf>
    <xf numFmtId="166" fontId="11" fillId="4" borderId="4" xfId="1" applyNumberFormat="1" applyFont="1" applyFill="1" applyBorder="1" applyAlignment="1">
      <alignment horizontal="center" vertical="center"/>
    </xf>
    <xf numFmtId="166" fontId="12" fillId="5" borderId="4" xfId="1" applyNumberFormat="1" applyFont="1" applyFill="1" applyBorder="1"/>
    <xf numFmtId="166" fontId="7" fillId="0" borderId="0" xfId="1" applyNumberFormat="1" applyFont="1"/>
    <xf numFmtId="14" fontId="9" fillId="0" borderId="0" xfId="2" applyNumberFormat="1" applyFont="1" applyAlignment="1">
      <alignment horizontal="center"/>
    </xf>
    <xf numFmtId="14" fontId="10" fillId="4" borderId="5" xfId="2" applyNumberFormat="1" applyFont="1" applyFill="1" applyBorder="1" applyAlignment="1">
      <alignment horizontal="center"/>
    </xf>
    <xf numFmtId="14" fontId="10" fillId="4" borderId="6" xfId="2" applyNumberFormat="1" applyFont="1" applyFill="1" applyBorder="1" applyAlignment="1">
      <alignment horizontal="center"/>
    </xf>
    <xf numFmtId="14" fontId="12" fillId="5" borderId="5" xfId="2" quotePrefix="1" applyNumberFormat="1" applyFont="1" applyFill="1" applyBorder="1" applyAlignment="1">
      <alignment horizontal="center" vertical="center"/>
    </xf>
    <xf numFmtId="14" fontId="12" fillId="5" borderId="7" xfId="2" quotePrefix="1" applyNumberFormat="1" applyFont="1" applyFill="1" applyBorder="1" applyAlignment="1">
      <alignment horizontal="center" vertical="center"/>
    </xf>
    <xf numFmtId="14" fontId="12" fillId="5" borderId="6" xfId="2" quotePrefix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B2" workbookViewId="0">
      <selection activeCell="F17" sqref="F17"/>
    </sheetView>
  </sheetViews>
  <sheetFormatPr defaultRowHeight="15" x14ac:dyDescent="0.25"/>
  <cols>
    <col min="1" max="1" width="9.140625" style="13"/>
    <col min="2" max="2" width="19.28515625" style="13" customWidth="1"/>
    <col min="3" max="3" width="24.42578125" style="13" customWidth="1"/>
    <col min="4" max="6" width="19.28515625" style="35" customWidth="1"/>
    <col min="7" max="7" width="9.140625" style="13"/>
    <col min="8" max="8" width="11.5703125" style="13" bestFit="1" customWidth="1"/>
    <col min="9" max="16384" width="9.140625" style="13"/>
  </cols>
  <sheetData>
    <row r="1" spans="1:9" ht="33" customHeight="1" x14ac:dyDescent="0.3">
      <c r="A1" s="12"/>
      <c r="B1" s="36" t="s">
        <v>49</v>
      </c>
      <c r="C1" s="36"/>
      <c r="D1" s="36"/>
      <c r="E1" s="36"/>
      <c r="F1" s="36"/>
    </row>
    <row r="2" spans="1:9" ht="31.5" x14ac:dyDescent="0.25">
      <c r="A2" s="14"/>
      <c r="B2" s="15" t="s">
        <v>31</v>
      </c>
      <c r="C2" s="16" t="s">
        <v>32</v>
      </c>
      <c r="D2" s="23" t="s">
        <v>33</v>
      </c>
      <c r="E2" s="23" t="s">
        <v>34</v>
      </c>
      <c r="F2" s="23" t="s">
        <v>35</v>
      </c>
    </row>
    <row r="3" spans="1:9" ht="15.75" x14ac:dyDescent="0.25">
      <c r="A3" s="14"/>
      <c r="B3" s="17"/>
      <c r="C3" s="18" t="s">
        <v>36</v>
      </c>
      <c r="D3" s="24">
        <v>0</v>
      </c>
      <c r="E3" s="25"/>
      <c r="F3" s="25"/>
    </row>
    <row r="4" spans="1:9" ht="15.75" x14ac:dyDescent="0.25">
      <c r="A4" s="14"/>
      <c r="B4" s="17"/>
      <c r="C4" s="19" t="s">
        <v>37</v>
      </c>
      <c r="D4" s="26">
        <v>5094183</v>
      </c>
      <c r="E4" s="25"/>
      <c r="F4" s="25"/>
    </row>
    <row r="5" spans="1:9" ht="15.75" x14ac:dyDescent="0.25">
      <c r="A5" s="14"/>
      <c r="B5" s="17"/>
      <c r="C5" s="19" t="s">
        <v>38</v>
      </c>
      <c r="D5" s="26">
        <v>0</v>
      </c>
      <c r="E5" s="25"/>
      <c r="F5" s="25"/>
    </row>
    <row r="6" spans="1:9" ht="15.75" x14ac:dyDescent="0.25">
      <c r="A6" s="12"/>
      <c r="B6" s="20"/>
      <c r="C6" s="19" t="s">
        <v>39</v>
      </c>
      <c r="D6" s="27">
        <v>465948</v>
      </c>
      <c r="E6" s="28"/>
      <c r="F6" s="29"/>
    </row>
    <row r="7" spans="1:9" ht="15.75" x14ac:dyDescent="0.25">
      <c r="A7" s="12"/>
      <c r="B7" s="21"/>
      <c r="C7" s="19" t="s">
        <v>40</v>
      </c>
      <c r="D7" s="28">
        <v>1152636</v>
      </c>
      <c r="E7" s="29"/>
      <c r="F7" s="29"/>
    </row>
    <row r="8" spans="1:9" ht="15.75" x14ac:dyDescent="0.25">
      <c r="A8" s="12"/>
      <c r="B8" s="21"/>
      <c r="C8" s="19" t="s">
        <v>41</v>
      </c>
      <c r="D8" s="29">
        <v>560759</v>
      </c>
      <c r="E8" s="29"/>
      <c r="F8" s="29"/>
    </row>
    <row r="9" spans="1:9" ht="15.75" x14ac:dyDescent="0.25">
      <c r="A9" s="12"/>
      <c r="B9" s="21"/>
      <c r="C9" s="19" t="s">
        <v>42</v>
      </c>
      <c r="D9" s="29">
        <v>1104505</v>
      </c>
      <c r="E9" s="29"/>
      <c r="F9" s="29"/>
    </row>
    <row r="10" spans="1:9" ht="15.75" x14ac:dyDescent="0.25">
      <c r="A10" s="12"/>
      <c r="B10" s="37" t="s">
        <v>43</v>
      </c>
      <c r="C10" s="38"/>
      <c r="D10" s="30">
        <f>SUM(D4:D9)</f>
        <v>8378031</v>
      </c>
      <c r="E10" s="30">
        <f>+SUM(E6:E7)</f>
        <v>0</v>
      </c>
      <c r="F10" s="31"/>
    </row>
    <row r="11" spans="1:9" ht="15.75" x14ac:dyDescent="0.25">
      <c r="A11" s="12"/>
      <c r="B11" s="21"/>
      <c r="C11" s="22" t="s">
        <v>50</v>
      </c>
      <c r="D11" s="32"/>
      <c r="E11" s="32"/>
      <c r="F11" s="32"/>
      <c r="H11" s="35">
        <v>985550</v>
      </c>
      <c r="I11" s="13" t="s">
        <v>55</v>
      </c>
    </row>
    <row r="12" spans="1:9" ht="15.75" x14ac:dyDescent="0.25">
      <c r="A12" s="12"/>
      <c r="B12" s="21"/>
      <c r="C12" s="22" t="s">
        <v>51</v>
      </c>
      <c r="D12" s="32"/>
      <c r="E12" s="32"/>
      <c r="F12" s="32"/>
      <c r="H12" s="35">
        <v>561548</v>
      </c>
    </row>
    <row r="13" spans="1:9" ht="15.75" x14ac:dyDescent="0.25">
      <c r="A13" s="12"/>
      <c r="B13" s="37" t="s">
        <v>44</v>
      </c>
      <c r="C13" s="38"/>
      <c r="D13" s="30"/>
      <c r="E13" s="31">
        <f>SUM(E11:E12)</f>
        <v>0</v>
      </c>
      <c r="F13" s="31"/>
    </row>
    <row r="14" spans="1:9" ht="15.75" x14ac:dyDescent="0.25">
      <c r="A14" s="12"/>
      <c r="B14" s="21"/>
      <c r="C14" s="22" t="s">
        <v>52</v>
      </c>
      <c r="D14" s="28"/>
      <c r="E14" s="28"/>
      <c r="F14" s="29">
        <v>5094183</v>
      </c>
    </row>
    <row r="15" spans="1:9" ht="15.75" x14ac:dyDescent="0.25">
      <c r="A15" s="12"/>
      <c r="B15" s="21"/>
      <c r="C15" s="22" t="s">
        <v>45</v>
      </c>
      <c r="D15" s="28"/>
      <c r="E15" s="28"/>
      <c r="F15" s="29">
        <v>465948</v>
      </c>
    </row>
    <row r="16" spans="1:9" ht="15.75" x14ac:dyDescent="0.25">
      <c r="A16" s="12"/>
      <c r="B16" s="21"/>
      <c r="C16" s="22" t="s">
        <v>53</v>
      </c>
      <c r="D16" s="28"/>
      <c r="E16" s="28"/>
      <c r="F16" s="29">
        <v>1152636</v>
      </c>
    </row>
    <row r="17" spans="1:6" ht="15.75" x14ac:dyDescent="0.25">
      <c r="A17" s="12"/>
      <c r="B17" s="21"/>
      <c r="C17" s="22" t="s">
        <v>54</v>
      </c>
      <c r="D17" s="28"/>
      <c r="E17" s="28"/>
      <c r="F17" s="29">
        <v>560759</v>
      </c>
    </row>
    <row r="18" spans="1:6" ht="15.75" x14ac:dyDescent="0.25">
      <c r="A18" s="12"/>
      <c r="B18" s="37" t="s">
        <v>46</v>
      </c>
      <c r="C18" s="38"/>
      <c r="D18" s="33"/>
      <c r="E18" s="31"/>
      <c r="F18" s="31">
        <f>SUM(F14:F17)</f>
        <v>7273526</v>
      </c>
    </row>
    <row r="19" spans="1:6" ht="25.5" customHeight="1" x14ac:dyDescent="0.25">
      <c r="A19" s="12"/>
      <c r="B19" s="39" t="s">
        <v>47</v>
      </c>
      <c r="C19" s="40"/>
      <c r="D19" s="40"/>
      <c r="E19" s="41"/>
      <c r="F19" s="34">
        <f>+D3+D10-E13-F18</f>
        <v>1104505</v>
      </c>
    </row>
  </sheetData>
  <mergeCells count="5">
    <mergeCell ref="B1:F1"/>
    <mergeCell ref="B10:C10"/>
    <mergeCell ref="B13:C13"/>
    <mergeCell ref="B18:C18"/>
    <mergeCell ref="B19:E19"/>
  </mergeCells>
  <conditionalFormatting sqref="B1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1"/>
  <sheetViews>
    <sheetView zoomScaleNormal="100" workbookViewId="0">
      <selection activeCell="E14" sqref="E14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4" width="11.42578125" customWidth="1"/>
    <col min="5" max="5" width="57.140625" customWidth="1"/>
    <col min="6" max="6" width="17.140625" style="4" customWidth="1"/>
    <col min="7" max="7" width="15.7109375" style="4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42" t="s">
        <v>23</v>
      </c>
      <c r="B1" s="42"/>
      <c r="C1" s="42"/>
      <c r="D1" s="42"/>
      <c r="E1" s="42"/>
      <c r="F1" s="42"/>
      <c r="G1" s="42"/>
      <c r="H1" s="42"/>
      <c r="I1" s="42"/>
    </row>
    <row r="2" spans="1:10" x14ac:dyDescent="0.25">
      <c r="A2" s="43" t="s">
        <v>16</v>
      </c>
      <c r="B2" s="43"/>
      <c r="C2" s="43"/>
      <c r="D2" s="43"/>
      <c r="E2" s="43"/>
      <c r="F2" s="43"/>
      <c r="G2" s="43"/>
      <c r="H2" s="43"/>
      <c r="I2" s="43"/>
    </row>
    <row r="3" spans="1:10" ht="24.75" customHeight="1" x14ac:dyDescent="0.25">
      <c r="B3" s="2" t="s">
        <v>2</v>
      </c>
      <c r="C3" s="7" t="s">
        <v>0</v>
      </c>
      <c r="D3" s="7" t="s">
        <v>26</v>
      </c>
      <c r="E3" s="7" t="s">
        <v>19</v>
      </c>
      <c r="F3" s="10" t="s">
        <v>7</v>
      </c>
      <c r="G3" s="10" t="s">
        <v>21</v>
      </c>
      <c r="H3" s="7" t="s">
        <v>48</v>
      </c>
      <c r="I3" s="7" t="s">
        <v>14</v>
      </c>
      <c r="J3" s="7" t="s">
        <v>4</v>
      </c>
    </row>
    <row r="4" spans="1:10" x14ac:dyDescent="0.25">
      <c r="A4" s="5" t="s">
        <v>17</v>
      </c>
      <c r="F4" s="9"/>
      <c r="G4" s="9"/>
    </row>
    <row r="5" spans="1:10" outlineLevel="1" x14ac:dyDescent="0.25">
      <c r="B5" s="6">
        <v>45126</v>
      </c>
      <c r="C5" s="1" t="s">
        <v>8</v>
      </c>
      <c r="D5" s="1" t="s">
        <v>9</v>
      </c>
      <c r="E5" s="1" t="s">
        <v>30</v>
      </c>
      <c r="F5" s="8">
        <v>2527935</v>
      </c>
      <c r="G5" s="8">
        <v>202235</v>
      </c>
      <c r="H5" s="8">
        <f>F5+G5</f>
        <v>2730170</v>
      </c>
      <c r="I5" s="1" t="s">
        <v>10</v>
      </c>
      <c r="J5" s="1" t="s">
        <v>11</v>
      </c>
    </row>
    <row r="6" spans="1:10" outlineLevel="1" x14ac:dyDescent="0.25">
      <c r="B6" s="6">
        <v>45127</v>
      </c>
      <c r="C6" s="1" t="s">
        <v>15</v>
      </c>
      <c r="D6" s="1" t="s">
        <v>9</v>
      </c>
      <c r="E6" s="1" t="s">
        <v>22</v>
      </c>
      <c r="F6" s="8">
        <v>2188901</v>
      </c>
      <c r="G6" s="8">
        <v>175112</v>
      </c>
      <c r="H6" s="8">
        <f t="shared" ref="H6:H18" si="0">F6+G6</f>
        <v>2364013</v>
      </c>
      <c r="I6" s="1" t="s">
        <v>10</v>
      </c>
      <c r="J6" s="1" t="s">
        <v>11</v>
      </c>
    </row>
    <row r="7" spans="1:10" outlineLevel="1" x14ac:dyDescent="0.25">
      <c r="B7" s="6">
        <v>45176</v>
      </c>
      <c r="C7" s="1" t="s">
        <v>13</v>
      </c>
      <c r="D7" s="1" t="s">
        <v>9</v>
      </c>
      <c r="E7" s="1" t="s">
        <v>24</v>
      </c>
      <c r="F7" s="8">
        <v>431433</v>
      </c>
      <c r="G7" s="8">
        <v>34515</v>
      </c>
      <c r="H7" s="8">
        <f t="shared" si="0"/>
        <v>465948</v>
      </c>
      <c r="I7" s="1" t="s">
        <v>10</v>
      </c>
      <c r="J7" s="1" t="s">
        <v>11</v>
      </c>
    </row>
    <row r="8" spans="1:10" outlineLevel="1" x14ac:dyDescent="0.25">
      <c r="B8" s="6">
        <v>45209</v>
      </c>
      <c r="C8" s="1" t="s">
        <v>20</v>
      </c>
      <c r="D8" s="1" t="s">
        <v>9</v>
      </c>
      <c r="E8" s="1" t="s">
        <v>12</v>
      </c>
      <c r="F8" s="8">
        <v>445875</v>
      </c>
      <c r="G8" s="8">
        <v>35670</v>
      </c>
      <c r="H8" s="8">
        <f t="shared" si="0"/>
        <v>481545</v>
      </c>
      <c r="I8" s="1" t="s">
        <v>10</v>
      </c>
      <c r="J8" s="1" t="s">
        <v>11</v>
      </c>
    </row>
    <row r="9" spans="1:10" outlineLevel="1" x14ac:dyDescent="0.25">
      <c r="B9" s="6">
        <v>45210</v>
      </c>
      <c r="C9" s="1" t="s">
        <v>1</v>
      </c>
      <c r="D9" s="1" t="s">
        <v>9</v>
      </c>
      <c r="E9" s="1" t="s">
        <v>24</v>
      </c>
      <c r="F9" s="8">
        <v>621381</v>
      </c>
      <c r="G9" s="8">
        <v>49710</v>
      </c>
      <c r="H9" s="8">
        <f t="shared" si="0"/>
        <v>671091</v>
      </c>
      <c r="I9" s="1" t="s">
        <v>10</v>
      </c>
      <c r="J9" s="1" t="s">
        <v>11</v>
      </c>
    </row>
    <row r="10" spans="1:10" outlineLevel="1" x14ac:dyDescent="0.25">
      <c r="B10" s="6">
        <v>45240</v>
      </c>
      <c r="C10" s="1" t="s">
        <v>25</v>
      </c>
      <c r="D10" s="1" t="s">
        <v>25</v>
      </c>
      <c r="E10" s="1" t="s">
        <v>5</v>
      </c>
      <c r="F10" s="8">
        <v>-339222</v>
      </c>
      <c r="G10" s="8">
        <v>-27138</v>
      </c>
      <c r="H10" s="8">
        <f t="shared" si="0"/>
        <v>-366360</v>
      </c>
      <c r="I10" s="1" t="s">
        <v>10</v>
      </c>
      <c r="J10" s="1" t="s">
        <v>11</v>
      </c>
    </row>
    <row r="11" spans="1:10" outlineLevel="1" x14ac:dyDescent="0.25">
      <c r="B11" s="6">
        <v>45245</v>
      </c>
      <c r="C11" s="1" t="s">
        <v>25</v>
      </c>
      <c r="D11" s="1" t="s">
        <v>25</v>
      </c>
      <c r="E11" s="1" t="s">
        <v>6</v>
      </c>
      <c r="F11" s="8">
        <v>-344848</v>
      </c>
      <c r="G11" s="8">
        <v>-27588</v>
      </c>
      <c r="H11" s="8">
        <f t="shared" si="0"/>
        <v>-372436</v>
      </c>
      <c r="I11" s="1" t="s">
        <v>10</v>
      </c>
      <c r="J11" s="1" t="s">
        <v>11</v>
      </c>
    </row>
    <row r="12" spans="1:10" outlineLevel="1" x14ac:dyDescent="0.25">
      <c r="B12" s="6">
        <v>45259</v>
      </c>
      <c r="C12" s="1" t="s">
        <v>27</v>
      </c>
      <c r="D12" s="1" t="s">
        <v>9</v>
      </c>
      <c r="E12" s="1" t="s">
        <v>18</v>
      </c>
      <c r="F12" s="8">
        <v>519221</v>
      </c>
      <c r="G12" s="8">
        <v>41538</v>
      </c>
      <c r="H12" s="8">
        <f t="shared" si="0"/>
        <v>560759</v>
      </c>
      <c r="I12" s="1" t="s">
        <v>10</v>
      </c>
      <c r="J12" s="1" t="s">
        <v>11</v>
      </c>
    </row>
    <row r="13" spans="1:10" outlineLevel="1" x14ac:dyDescent="0.25">
      <c r="B13" s="6">
        <v>45260</v>
      </c>
      <c r="C13" s="1" t="s">
        <v>25</v>
      </c>
      <c r="D13" s="1" t="s">
        <v>25</v>
      </c>
      <c r="E13" s="1" t="s">
        <v>6</v>
      </c>
      <c r="F13" s="8">
        <v>-228476</v>
      </c>
      <c r="G13" s="8">
        <v>-18278</v>
      </c>
      <c r="H13" s="8">
        <f t="shared" si="0"/>
        <v>-246754</v>
      </c>
      <c r="I13" s="1" t="s">
        <v>10</v>
      </c>
      <c r="J13" s="1" t="s">
        <v>11</v>
      </c>
    </row>
    <row r="14" spans="1:10" outlineLevel="1" x14ac:dyDescent="0.25">
      <c r="B14" s="6">
        <v>45264</v>
      </c>
      <c r="C14" s="1" t="s">
        <v>25</v>
      </c>
      <c r="D14" s="1" t="s">
        <v>25</v>
      </c>
      <c r="E14" s="1" t="s">
        <v>5</v>
      </c>
      <c r="F14" s="8">
        <v>-435840</v>
      </c>
      <c r="G14" s="8">
        <v>-34867</v>
      </c>
      <c r="H14" s="8">
        <f t="shared" si="0"/>
        <v>-470707</v>
      </c>
      <c r="I14" s="1" t="s">
        <v>10</v>
      </c>
      <c r="J14" s="1" t="s">
        <v>11</v>
      </c>
    </row>
    <row r="15" spans="1:10" outlineLevel="1" x14ac:dyDescent="0.25">
      <c r="B15" s="6">
        <v>45264</v>
      </c>
      <c r="C15" s="1" t="s">
        <v>29</v>
      </c>
      <c r="D15" s="1" t="s">
        <v>9</v>
      </c>
      <c r="E15" s="1" t="s">
        <v>3</v>
      </c>
      <c r="F15" s="8">
        <v>380902</v>
      </c>
      <c r="G15" s="8">
        <v>30472</v>
      </c>
      <c r="H15" s="8">
        <f t="shared" si="0"/>
        <v>411374</v>
      </c>
      <c r="I15" s="1" t="s">
        <v>10</v>
      </c>
      <c r="J15" s="1" t="s">
        <v>11</v>
      </c>
    </row>
    <row r="16" spans="1:10" outlineLevel="1" x14ac:dyDescent="0.25">
      <c r="B16" s="6">
        <v>45271</v>
      </c>
      <c r="C16" s="1" t="s">
        <v>25</v>
      </c>
      <c r="D16" s="1" t="s">
        <v>25</v>
      </c>
      <c r="E16" s="1" t="s">
        <v>5</v>
      </c>
      <c r="F16" s="8">
        <v>-311744</v>
      </c>
      <c r="G16" s="8">
        <v>-24939</v>
      </c>
      <c r="H16" s="8">
        <f t="shared" si="0"/>
        <v>-336683</v>
      </c>
      <c r="I16" s="1" t="s">
        <v>10</v>
      </c>
      <c r="J16" s="1" t="s">
        <v>11</v>
      </c>
    </row>
    <row r="17" spans="2:10" outlineLevel="1" x14ac:dyDescent="0.25">
      <c r="B17" s="6">
        <v>45279</v>
      </c>
      <c r="C17" s="1" t="s">
        <v>25</v>
      </c>
      <c r="D17" s="1" t="s">
        <v>25</v>
      </c>
      <c r="E17" s="1" t="s">
        <v>5</v>
      </c>
      <c r="F17" s="8">
        <v>-208208</v>
      </c>
      <c r="G17" s="8">
        <v>-16657</v>
      </c>
      <c r="H17" s="8">
        <f t="shared" si="0"/>
        <v>-224865</v>
      </c>
      <c r="I17" s="1" t="s">
        <v>10</v>
      </c>
      <c r="J17" s="1" t="s">
        <v>11</v>
      </c>
    </row>
    <row r="18" spans="2:10" outlineLevel="1" x14ac:dyDescent="0.25">
      <c r="B18" s="6">
        <v>45286</v>
      </c>
      <c r="C18" s="1" t="s">
        <v>28</v>
      </c>
      <c r="D18" s="1" t="s">
        <v>9</v>
      </c>
      <c r="E18" s="1" t="s">
        <v>12</v>
      </c>
      <c r="F18" s="8">
        <v>641788</v>
      </c>
      <c r="G18" s="8">
        <v>51343</v>
      </c>
      <c r="H18" s="8">
        <f t="shared" si="0"/>
        <v>693131</v>
      </c>
      <c r="I18" s="1" t="s">
        <v>10</v>
      </c>
      <c r="J18" s="1" t="s">
        <v>11</v>
      </c>
    </row>
    <row r="19" spans="2:10" x14ac:dyDescent="0.25">
      <c r="B19" s="3"/>
      <c r="F19" s="9"/>
      <c r="G19" s="9"/>
    </row>
    <row r="20" spans="2:10" x14ac:dyDescent="0.25">
      <c r="H20" s="4"/>
    </row>
    <row r="21" spans="2:10" x14ac:dyDescent="0.25">
      <c r="H21" s="4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A3" sqref="A3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4" width="11.42578125" customWidth="1"/>
    <col min="5" max="5" width="57.140625" customWidth="1"/>
    <col min="6" max="6" width="17.140625" style="4" customWidth="1"/>
    <col min="7" max="7" width="15.7109375" style="4" customWidth="1"/>
    <col min="8" max="8" width="11.42578125" customWidth="1"/>
    <col min="9" max="9" width="50" customWidth="1"/>
    <col min="10" max="10" width="21.42578125" customWidth="1"/>
  </cols>
  <sheetData>
    <row r="1" spans="1:10" ht="18.75" x14ac:dyDescent="0.3">
      <c r="A1" s="42" t="s">
        <v>23</v>
      </c>
      <c r="B1" s="42"/>
      <c r="C1" s="42"/>
      <c r="D1" s="42"/>
      <c r="E1" s="42"/>
      <c r="F1" s="42"/>
      <c r="G1" s="42"/>
      <c r="H1" s="42"/>
      <c r="I1" s="42"/>
    </row>
    <row r="2" spans="1:10" x14ac:dyDescent="0.25">
      <c r="A2" s="43" t="s">
        <v>56</v>
      </c>
      <c r="B2" s="43"/>
      <c r="C2" s="43"/>
      <c r="D2" s="43"/>
      <c r="E2" s="43"/>
      <c r="F2" s="43"/>
      <c r="G2" s="43"/>
      <c r="H2" s="43"/>
      <c r="I2" s="43"/>
    </row>
    <row r="3" spans="1:10" ht="24.75" customHeight="1" x14ac:dyDescent="0.25">
      <c r="B3" s="2" t="s">
        <v>2</v>
      </c>
      <c r="C3" s="7" t="s">
        <v>0</v>
      </c>
      <c r="D3" s="7" t="s">
        <v>26</v>
      </c>
      <c r="E3" s="7" t="s">
        <v>19</v>
      </c>
      <c r="F3" s="10" t="s">
        <v>7</v>
      </c>
      <c r="G3" s="10" t="s">
        <v>21</v>
      </c>
      <c r="H3" s="7" t="s">
        <v>48</v>
      </c>
      <c r="I3" s="7" t="s">
        <v>14</v>
      </c>
      <c r="J3" s="7" t="s">
        <v>4</v>
      </c>
    </row>
    <row r="4" spans="1:10" x14ac:dyDescent="0.25">
      <c r="A4" s="5" t="s">
        <v>17</v>
      </c>
      <c r="F4" s="9"/>
      <c r="G4" s="9"/>
    </row>
    <row r="5" spans="1:10" outlineLevel="1" x14ac:dyDescent="0.25">
      <c r="B5" s="6">
        <v>45264</v>
      </c>
      <c r="C5" s="1" t="s">
        <v>25</v>
      </c>
      <c r="D5" s="1" t="s">
        <v>25</v>
      </c>
      <c r="E5" s="1" t="s">
        <v>5</v>
      </c>
      <c r="F5" s="8">
        <v>-435840</v>
      </c>
      <c r="G5" s="8">
        <v>-34867</v>
      </c>
      <c r="H5" s="8">
        <f t="shared" ref="H5:H9" si="0">F5+G5</f>
        <v>-470707</v>
      </c>
      <c r="I5" s="1" t="s">
        <v>10</v>
      </c>
      <c r="J5" s="1" t="s">
        <v>11</v>
      </c>
    </row>
    <row r="6" spans="1:10" outlineLevel="1" x14ac:dyDescent="0.25">
      <c r="B6" s="6">
        <v>45264</v>
      </c>
      <c r="C6" s="1" t="s">
        <v>29</v>
      </c>
      <c r="D6" s="1" t="s">
        <v>9</v>
      </c>
      <c r="E6" s="1" t="s">
        <v>3</v>
      </c>
      <c r="F6" s="8">
        <v>380902</v>
      </c>
      <c r="G6" s="8">
        <v>30472</v>
      </c>
      <c r="H6" s="8">
        <f t="shared" si="0"/>
        <v>411374</v>
      </c>
      <c r="I6" s="1" t="s">
        <v>10</v>
      </c>
      <c r="J6" s="1" t="s">
        <v>11</v>
      </c>
    </row>
    <row r="7" spans="1:10" outlineLevel="1" x14ac:dyDescent="0.25">
      <c r="B7" s="6">
        <v>45271</v>
      </c>
      <c r="C7" s="1" t="s">
        <v>25</v>
      </c>
      <c r="D7" s="1" t="s">
        <v>25</v>
      </c>
      <c r="E7" s="1" t="s">
        <v>5</v>
      </c>
      <c r="F7" s="8">
        <v>-311744</v>
      </c>
      <c r="G7" s="8">
        <v>-24939</v>
      </c>
      <c r="H7" s="8">
        <f t="shared" si="0"/>
        <v>-336683</v>
      </c>
      <c r="I7" s="1" t="s">
        <v>10</v>
      </c>
      <c r="J7" s="1" t="s">
        <v>11</v>
      </c>
    </row>
    <row r="8" spans="1:10" outlineLevel="1" x14ac:dyDescent="0.25">
      <c r="B8" s="6">
        <v>45279</v>
      </c>
      <c r="C8" s="1" t="s">
        <v>25</v>
      </c>
      <c r="D8" s="1" t="s">
        <v>25</v>
      </c>
      <c r="E8" s="1" t="s">
        <v>5</v>
      </c>
      <c r="F8" s="8">
        <v>-208208</v>
      </c>
      <c r="G8" s="8">
        <v>-16657</v>
      </c>
      <c r="H8" s="8">
        <f t="shared" si="0"/>
        <v>-224865</v>
      </c>
      <c r="I8" s="1" t="s">
        <v>10</v>
      </c>
      <c r="J8" s="1" t="s">
        <v>11</v>
      </c>
    </row>
    <row r="9" spans="1:10" outlineLevel="1" x14ac:dyDescent="0.25">
      <c r="B9" s="6">
        <v>45286</v>
      </c>
      <c r="C9" s="1" t="s">
        <v>28</v>
      </c>
      <c r="D9" s="1" t="s">
        <v>9</v>
      </c>
      <c r="E9" s="1" t="s">
        <v>12</v>
      </c>
      <c r="F9" s="8">
        <v>641788</v>
      </c>
      <c r="G9" s="8">
        <v>51343</v>
      </c>
      <c r="H9" s="8">
        <f t="shared" si="0"/>
        <v>693131</v>
      </c>
      <c r="I9" s="1" t="s">
        <v>10</v>
      </c>
      <c r="J9" s="1" t="s">
        <v>11</v>
      </c>
    </row>
    <row r="10" spans="1:10" x14ac:dyDescent="0.25">
      <c r="B10" s="3"/>
      <c r="F10" s="9"/>
      <c r="G10" s="9"/>
    </row>
    <row r="11" spans="1:10" x14ac:dyDescent="0.25">
      <c r="H11" s="4"/>
    </row>
    <row r="12" spans="1:10" x14ac:dyDescent="0.25">
      <c r="H12" s="4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T07- T12</vt:lpstr>
      <vt:lpstr>T12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2024-01-13T08:06:57Z</dcterms:created>
  <dcterms:modified xsi:type="dcterms:W3CDTF">2024-01-17T02:25:17Z</dcterms:modified>
</cp:coreProperties>
</file>