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5.MEKONG GOURMET\"/>
    </mc:Choice>
  </mc:AlternateContent>
  <bookViews>
    <workbookView xWindow="-120" yWindow="-120" windowWidth="24270" windowHeight="13020"/>
  </bookViews>
  <sheets>
    <sheet name="Công nợ" sheetId="1" r:id="rId1"/>
    <sheet name="T4+5" sheetId="5" r:id="rId2"/>
    <sheet name="T3" sheetId="4" r:id="rId3"/>
    <sheet name="T2" sheetId="3" r:id="rId4"/>
    <sheet name="T1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F16" i="4" l="1"/>
  <c r="H16" i="4" l="1"/>
  <c r="G16" i="4"/>
  <c r="H15" i="4"/>
  <c r="H14" i="4"/>
  <c r="H13" i="4"/>
  <c r="H12" i="4"/>
  <c r="H11" i="4"/>
  <c r="H10" i="4"/>
  <c r="H9" i="4"/>
  <c r="H4" i="4"/>
  <c r="H9" i="3" l="1"/>
  <c r="H5" i="3"/>
  <c r="H6" i="3"/>
  <c r="H7" i="3"/>
  <c r="H4" i="3"/>
  <c r="F29" i="1" l="1"/>
  <c r="D24" i="1"/>
  <c r="C16" i="1"/>
  <c r="H13" i="2"/>
  <c r="G13" i="2"/>
  <c r="F13" i="2"/>
  <c r="G12" i="2"/>
  <c r="F12" i="2"/>
  <c r="H9" i="2"/>
  <c r="H8" i="2"/>
  <c r="H7" i="2"/>
  <c r="H6" i="2"/>
  <c r="H5" i="2"/>
  <c r="H4" i="2"/>
  <c r="H12" i="2" s="1"/>
  <c r="F30" i="1" l="1"/>
</calcChain>
</file>

<file path=xl/sharedStrings.xml><?xml version="1.0" encoding="utf-8"?>
<sst xmlns="http://schemas.openxmlformats.org/spreadsheetml/2006/main" count="182" uniqueCount="72">
  <si>
    <t>THEO DÕI CÔNG NỢ / CTY MEKONG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</si>
  <si>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</si>
  <si>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</si>
  <si>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</si>
  <si>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</si>
  <si>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</si>
  <si>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</si>
  <si>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</si>
  <si>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</si>
  <si>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</si>
  <si>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Dư nợ phải thu MEKONG</t>
  </si>
  <si>
    <t xml:space="preserve">Số dư đầu kỳ </t>
  </si>
  <si>
    <t xml:space="preserve">Thanh toán 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</si>
  <si>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</si>
  <si>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</si>
  <si>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</si>
  <si>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</si>
  <si>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</si>
  <si>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</si>
  <si>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</si>
  <si>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</si>
  <si>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</si>
  <si>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</si>
  <si>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</si>
  <si>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</si>
  <si>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BẢNG KÊ HÓA ĐƠN, CHỨNG TỪ HÀNG HÓA, DỊCH VỤ BÁN RA (MẪU QUẢN TRỊ)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</si>
  <si>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</si>
  <si>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</si>
  <si>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</si>
  <si>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</si>
  <si>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</si>
  <si>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</si>
  <si>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</si>
  <si>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Tổng thanh toán</t>
  </si>
  <si>
    <t>Tên người mua</t>
  </si>
  <si>
    <t>Mã số thuế người mua</t>
  </si>
  <si>
    <t>00000125</t>
  </si>
  <si>
    <t>1C24TNN</t>
  </si>
  <si>
    <t>CÔNG TY TNHH MEKONG GOURMET</t>
  </si>
  <si>
    <t>0316439724</t>
  </si>
  <si>
    <t>00002776</t>
  </si>
  <si>
    <t>00004606</t>
  </si>
  <si>
    <t>00005991</t>
  </si>
  <si>
    <t>hàng trả</t>
  </si>
  <si>
    <t>00005992</t>
  </si>
  <si>
    <t>00005993</t>
  </si>
  <si>
    <t>bán</t>
  </si>
  <si>
    <t>Hàng trả tháng 1</t>
  </si>
  <si>
    <t>Tháng 02 năm 2024</t>
  </si>
  <si>
    <t>00007241</t>
  </si>
  <si>
    <t>Hàng Trả - XK261668 - điều chỉnh hđ 66834 (09/11/2023), 68193 (15/11)</t>
  </si>
  <si>
    <t>00010317</t>
  </si>
  <si>
    <t>00010319</t>
  </si>
  <si>
    <t>Hàng Trả -</t>
  </si>
  <si>
    <t>Hàng Trả</t>
  </si>
  <si>
    <t>Hàng trả tháng 2</t>
  </si>
  <si>
    <t>00010315, 00010316</t>
  </si>
  <si>
    <t>Tháng 3 năm 2024</t>
  </si>
  <si>
    <t>00000197</t>
  </si>
  <si>
    <t>1C24TNF</t>
  </si>
  <si>
    <t>00011499</t>
  </si>
  <si>
    <t>00012641</t>
  </si>
  <si>
    <t>00012639</t>
  </si>
  <si>
    <t>00012640</t>
  </si>
  <si>
    <t>00000204</t>
  </si>
  <si>
    <t>00000205</t>
  </si>
  <si>
    <t>00000203</t>
  </si>
  <si>
    <t>HÀNG TRẢ T3.2024</t>
  </si>
  <si>
    <t>Hàng trả tháng 3</t>
  </si>
  <si>
    <t>Từ ngày 01/4/2024 đến ngày 08/5/2024</t>
  </si>
  <si>
    <t>00000463</t>
  </si>
  <si>
    <t>Hàng trả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</si>
</sst>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dd/mm/yyyy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0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8" fillId="0" borderId="1" xfId="1" applyNumberFormat="1" applyFont="1" applyBorder="1"/>
    <xf numFmtId="165" fontId="9" fillId="2" borderId="1" xfId="1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left" vertical="center"/>
    </xf>
    <xf numFmtId="165" fontId="9" fillId="2" borderId="1" xfId="1" applyNumberFormat="1" applyFont="1" applyFill="1" applyBorder="1"/>
    <xf numFmtId="0" fontId="9" fillId="2" borderId="1" xfId="0" applyFont="1" applyFill="1" applyBorder="1"/>
    <xf numFmtId="0" fontId="8" fillId="0" borderId="3" xfId="0" applyFont="1" applyBorder="1" applyAlignment="1">
      <alignment horizontal="left"/>
    </xf>
    <xf numFmtId="0" fontId="8" fillId="0" borderId="1" xfId="0" applyFont="1" applyBorder="1"/>
    <xf numFmtId="165" fontId="11" fillId="2" borderId="1" xfId="1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/>
    <xf numFmtId="165" fontId="12" fillId="3" borderId="1" xfId="0" applyNumberFormat="1" applyFont="1" applyFill="1" applyBorder="1"/>
    <xf numFmtId="14" fontId="13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13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5" fontId="13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65" fontId="9" fillId="0" borderId="1" xfId="1" applyNumberFormat="1" applyFont="1" applyBorder="1"/>
    <xf numFmtId="165" fontId="8" fillId="0" borderId="0" xfId="0" applyNumberFormat="1" applyFont="1"/>
    <xf numFmtId="166" fontId="8" fillId="0" borderId="0" xfId="0" applyNumberFormat="1" applyFont="1"/>
    <xf numFmtId="166" fontId="8" fillId="0" borderId="1" xfId="1" applyNumberFormat="1" applyFont="1" applyBorder="1"/>
    <xf numFmtId="167" fontId="9" fillId="2" borderId="1" xfId="0" applyNumberFormat="1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13" fillId="0" borderId="0" xfId="0" quotePrefix="1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0" fontId="4" fillId="0" borderId="0" xfId="4"/>
    <xf numFmtId="167" fontId="18" fillId="5" borderId="5" xfId="4" applyNumberFormat="1" applyFont="1" applyFill="1" applyBorder="1" applyAlignment="1">
      <alignment horizontal="center" vertical="center" wrapText="1"/>
    </xf>
    <xf numFmtId="0" fontId="18" fillId="5" borderId="5" xfId="4" applyFont="1" applyFill="1" applyBorder="1" applyAlignment="1">
      <alignment horizontal="center" vertical="center" wrapText="1"/>
    </xf>
    <xf numFmtId="38" fontId="18" fillId="5" borderId="6" xfId="4" applyNumberFormat="1" applyFont="1" applyFill="1" applyBorder="1" applyAlignment="1">
      <alignment horizontal="center" vertical="center" wrapText="1"/>
    </xf>
    <xf numFmtId="165" fontId="18" fillId="5" borderId="5" xfId="5" applyNumberFormat="1" applyFont="1" applyFill="1" applyBorder="1" applyAlignment="1">
      <alignment horizontal="center" vertical="center" wrapText="1"/>
    </xf>
    <xf numFmtId="167" fontId="19" fillId="0" borderId="7" xfId="4" applyNumberFormat="1" applyFont="1" applyBorder="1" applyAlignment="1">
      <alignment horizontal="center" vertical="center"/>
    </xf>
    <xf numFmtId="0" fontId="19" fillId="0" borderId="7" xfId="4" applyFont="1" applyBorder="1" applyAlignment="1">
      <alignment horizontal="left" vertical="center"/>
    </xf>
    <xf numFmtId="38" fontId="19" fillId="0" borderId="7" xfId="4" applyNumberFormat="1" applyFont="1" applyBorder="1" applyAlignment="1">
      <alignment horizontal="right" vertical="center"/>
    </xf>
    <xf numFmtId="165" fontId="19" fillId="0" borderId="7" xfId="5" applyNumberFormat="1" applyFont="1" applyBorder="1" applyAlignment="1">
      <alignment horizontal="right" vertical="center"/>
    </xf>
    <xf numFmtId="167" fontId="19" fillId="0" borderId="7" xfId="4" applyNumberFormat="1" applyFont="1" applyBorder="1" applyAlignment="1">
      <alignment horizontal="left" vertical="center"/>
    </xf>
    <xf numFmtId="167" fontId="4" fillId="0" borderId="0" xfId="4" applyNumberFormat="1"/>
    <xf numFmtId="38" fontId="4" fillId="0" borderId="0" xfId="4" applyNumberFormat="1"/>
    <xf numFmtId="165" fontId="0" fillId="0" borderId="0" xfId="5" applyNumberFormat="1" applyFont="1"/>
    <xf numFmtId="0" fontId="4" fillId="0" borderId="0" xfId="4" applyAlignment="1">
      <alignment horizontal="left"/>
    </xf>
    <xf numFmtId="38" fontId="4" fillId="0" borderId="0" xfId="4" applyNumberFormat="1" applyAlignment="1">
      <alignment horizontal="right"/>
    </xf>
    <xf numFmtId="0" fontId="4" fillId="0" borderId="0" xfId="4" applyAlignment="1">
      <alignment horizontal="right"/>
    </xf>
    <xf numFmtId="0" fontId="3" fillId="0" borderId="0" xfId="6"/>
    <xf numFmtId="167" fontId="18" fillId="5" borderId="5" xfId="6" applyNumberFormat="1" applyFont="1" applyFill="1" applyBorder="1" applyAlignment="1">
      <alignment horizontal="center" vertical="center" wrapText="1"/>
    </xf>
    <xf numFmtId="0" fontId="18" fillId="5" borderId="5" xfId="6" applyFont="1" applyFill="1" applyBorder="1" applyAlignment="1">
      <alignment horizontal="center" vertical="center" wrapText="1"/>
    </xf>
    <xf numFmtId="38" fontId="18" fillId="5" borderId="6" xfId="6" applyNumberFormat="1" applyFont="1" applyFill="1" applyBorder="1" applyAlignment="1">
      <alignment horizontal="center" vertical="center" wrapText="1"/>
    </xf>
    <xf numFmtId="167" fontId="3" fillId="0" borderId="0" xfId="6" applyNumberFormat="1"/>
    <xf numFmtId="38" fontId="19" fillId="6" borderId="7" xfId="6" applyNumberFormat="1" applyFont="1" applyFill="1" applyBorder="1" applyAlignment="1">
      <alignment horizontal="right" vertical="center"/>
    </xf>
    <xf numFmtId="167" fontId="19" fillId="0" borderId="7" xfId="6" applyNumberFormat="1" applyFont="1" applyBorder="1" applyAlignment="1">
      <alignment horizontal="center" vertical="center"/>
    </xf>
    <xf numFmtId="0" fontId="19" fillId="0" borderId="7" xfId="6" applyFont="1" applyBorder="1" applyAlignment="1">
      <alignment horizontal="left" vertical="center"/>
    </xf>
    <xf numFmtId="38" fontId="19" fillId="0" borderId="7" xfId="6" applyNumberFormat="1" applyFont="1" applyBorder="1" applyAlignment="1">
      <alignment horizontal="right" vertical="center"/>
    </xf>
    <xf numFmtId="167" fontId="19" fillId="6" borderId="7" xfId="6" applyNumberFormat="1" applyFont="1" applyFill="1" applyBorder="1" applyAlignment="1">
      <alignment horizontal="left" vertical="center"/>
    </xf>
    <xf numFmtId="38" fontId="3" fillId="0" borderId="0" xfId="6" applyNumberFormat="1"/>
    <xf numFmtId="0" fontId="19" fillId="0" borderId="7" xfId="6" quotePrefix="1" applyFont="1" applyBorder="1" applyAlignment="1">
      <alignment horizontal="left" vertical="center"/>
    </xf>
    <xf numFmtId="0" fontId="2" fillId="0" borderId="0" xfId="7"/>
    <xf numFmtId="167" fontId="18" fillId="5" borderId="5" xfId="7" applyNumberFormat="1" applyFont="1" applyFill="1" applyBorder="1" applyAlignment="1">
      <alignment horizontal="center" vertical="center" wrapText="1"/>
    </xf>
    <xf numFmtId="0" fontId="18" fillId="5" borderId="5" xfId="7" applyFont="1" applyFill="1" applyBorder="1" applyAlignment="1">
      <alignment horizontal="center" vertical="center" wrapText="1"/>
    </xf>
    <xf numFmtId="38" fontId="18" fillId="5" borderId="6" xfId="7" applyNumberFormat="1" applyFont="1" applyFill="1" applyBorder="1" applyAlignment="1">
      <alignment horizontal="center" vertical="center" wrapText="1"/>
    </xf>
    <xf numFmtId="167" fontId="19" fillId="0" borderId="7" xfId="7" applyNumberFormat="1" applyFont="1" applyBorder="1" applyAlignment="1">
      <alignment horizontal="center" vertical="center"/>
    </xf>
    <xf numFmtId="0" fontId="19" fillId="0" borderId="7" xfId="7" applyFont="1" applyBorder="1" applyAlignment="1">
      <alignment horizontal="left" vertical="center"/>
    </xf>
    <xf numFmtId="38" fontId="19" fillId="0" borderId="7" xfId="7" applyNumberFormat="1" applyFont="1" applyBorder="1" applyAlignment="1">
      <alignment horizontal="right" vertical="center"/>
    </xf>
    <xf numFmtId="167" fontId="19" fillId="0" borderId="0" xfId="7" applyNumberFormat="1" applyFont="1" applyBorder="1" applyAlignment="1">
      <alignment horizontal="center" vertical="center"/>
    </xf>
    <xf numFmtId="0" fontId="19" fillId="0" borderId="0" xfId="7" applyFont="1" applyBorder="1" applyAlignment="1">
      <alignment horizontal="left" vertical="center"/>
    </xf>
    <xf numFmtId="38" fontId="19" fillId="0" borderId="0" xfId="7" applyNumberFormat="1" applyFont="1" applyBorder="1" applyAlignment="1">
      <alignment horizontal="right" vertical="center"/>
    </xf>
    <xf numFmtId="0" fontId="19" fillId="0" borderId="0" xfId="7" applyFont="1" applyBorder="1" applyAlignment="1">
      <alignment horizontal="right" vertical="center"/>
    </xf>
    <xf numFmtId="167" fontId="2" fillId="0" borderId="0" xfId="7" applyNumberFormat="1"/>
    <xf numFmtId="38" fontId="2" fillId="0" borderId="0" xfId="7" applyNumberFormat="1"/>
    <xf numFmtId="38" fontId="2" fillId="0" borderId="0" xfId="7" applyNumberFormat="1" applyFill="1"/>
    <xf numFmtId="38" fontId="20" fillId="0" borderId="0" xfId="7" applyNumberFormat="1" applyFont="1"/>
    <xf numFmtId="38" fontId="22" fillId="0" borderId="7" xfId="7" applyNumberFormat="1" applyFont="1" applyBorder="1" applyAlignment="1">
      <alignment horizontal="right" vertical="center"/>
    </xf>
    <xf numFmtId="0" fontId="1" fillId="0" borderId="0" xfId="8"/>
    <xf numFmtId="167" fontId="18" fillId="5" borderId="5" xfId="8" applyNumberFormat="1" applyFont="1" applyFill="1" applyBorder="1" applyAlignment="1">
      <alignment horizontal="center" vertical="center" wrapText="1"/>
    </xf>
    <xf numFmtId="0" fontId="18" fillId="5" borderId="5" xfId="8" applyFont="1" applyFill="1" applyBorder="1" applyAlignment="1">
      <alignment horizontal="center" vertical="center" wrapText="1"/>
    </xf>
    <xf numFmtId="38" fontId="18" fillId="5" borderId="6" xfId="8" applyNumberFormat="1" applyFont="1" applyFill="1" applyBorder="1" applyAlignment="1">
      <alignment horizontal="center" vertical="center" wrapText="1"/>
    </xf>
    <xf numFmtId="167" fontId="1" fillId="0" borderId="0" xfId="8" applyNumberFormat="1"/>
    <xf numFmtId="38" fontId="19" fillId="6" borderId="7" xfId="8" applyNumberFormat="1" applyFont="1" applyFill="1" applyBorder="1" applyAlignment="1">
      <alignment horizontal="right" vertical="center"/>
    </xf>
    <xf numFmtId="167" fontId="19" fillId="0" borderId="7" xfId="8" applyNumberFormat="1" applyFont="1" applyBorder="1" applyAlignment="1">
      <alignment horizontal="center" vertical="center"/>
    </xf>
    <xf numFmtId="0" fontId="19" fillId="0" borderId="7" xfId="8" applyFont="1" applyBorder="1" applyAlignment="1">
      <alignment horizontal="left" vertical="center"/>
    </xf>
    <xf numFmtId="38" fontId="19" fillId="0" borderId="7" xfId="8" applyNumberFormat="1" applyFont="1" applyBorder="1" applyAlignment="1">
      <alignment horizontal="right" vertical="center"/>
    </xf>
    <xf numFmtId="167" fontId="19" fillId="6" borderId="7" xfId="8" applyNumberFormat="1" applyFont="1" applyFill="1" applyBorder="1" applyAlignment="1">
      <alignment horizontal="left" vertical="center"/>
    </xf>
    <xf numFmtId="38" fontId="1" fillId="0" borderId="0" xfId="8" applyNumberFormat="1"/>
    <xf numFmtId="14" fontId="7" fillId="0" borderId="0" xfId="0" applyNumberFormat="1" applyFont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14" fontId="12" fillId="3" borderId="2" xfId="0" quotePrefix="1" applyNumberFormat="1" applyFont="1" applyFill="1" applyBorder="1" applyAlignment="1">
      <alignment horizontal="center" vertical="center"/>
    </xf>
    <xf numFmtId="14" fontId="12" fillId="3" borderId="4" xfId="0" quotePrefix="1" applyNumberFormat="1" applyFont="1" applyFill="1" applyBorder="1" applyAlignment="1">
      <alignment horizontal="center" vertical="center"/>
    </xf>
    <xf numFmtId="14" fontId="12" fillId="3" borderId="3" xfId="0" quotePrefix="1" applyNumberFormat="1" applyFont="1" applyFill="1" applyBorder="1" applyAlignment="1">
      <alignment horizontal="center" vertical="center"/>
    </xf>
    <xf numFmtId="0" fontId="16" fillId="0" borderId="0" xfId="8" applyFont="1" applyBorder="1" applyAlignment="1">
      <alignment horizontal="center"/>
    </xf>
    <xf numFmtId="0" fontId="17" fillId="0" borderId="0" xfId="8" applyFont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7" fontId="21" fillId="0" borderId="0" xfId="7" applyNumberFormat="1" applyFont="1" applyBorder="1" applyAlignment="1">
      <alignment horizontal="center" vertical="center"/>
    </xf>
    <xf numFmtId="0" fontId="16" fillId="0" borderId="0" xfId="6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0" fontId="16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/>
    </xf>
  </cellXfs>
  <cellStyles count="9">
    <cellStyle name="Comma" xfId="1" builtinId="3"/>
    <cellStyle name="Comma 2" xfId="5"/>
    <cellStyle name="Normal" xfId="0" builtinId="0"/>
    <cellStyle name="Normal 2" xfId="2"/>
    <cellStyle name="Normal 3" xfId="3"/>
    <cellStyle name="Normal 4" xfId="4"/>
    <cellStyle name="Normal 5" xfId="6"/>
    <cellStyle name="Normal 6" xfId="7"/>
    <cellStyle name="Normal 7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F26" sqref="F26"/>
    </sheetView>
  </sheetViews>
  <sheetFormatPr defaultColWidth="9.140625" defaultRowHeight="21" customHeight="1" x14ac:dyDescent="0.25"/>
  <cols>
    <col min="1" max="1" width="13.140625" style="35" customWidth="1"/>
    <col min="2" max="2" width="34" style="19" customWidth="1"/>
    <col min="3" max="3" width="19.28515625" style="22" customWidth="1"/>
    <col min="4" max="4" width="16.85546875" style="1" customWidth="1"/>
    <col min="5" max="5" width="19" style="1" customWidth="1"/>
    <col min="6" max="6" width="15.85546875" style="1" customWidth="1"/>
    <col min="7" max="7" width="11.5703125" style="1" bestFit="1" customWidth="1"/>
    <col min="8" max="11" width="9.140625" style="1"/>
    <col min="12" max="12" width="12.7109375" style="1" bestFit="1" customWidth="1"/>
    <col min="13" max="16384" width="9.140625" style="1"/>
  </cols>
  <sheetData>
    <row r="1" spans="1:6" ht="30.75" customHeight="1" x14ac:dyDescent="0.25">
      <c r="A1" s="91" t="s">
        <v>0</v>
      </c>
      <c r="B1" s="91"/>
      <c r="C1" s="91"/>
      <c r="D1" s="91"/>
      <c r="E1" s="91"/>
      <c r="F1" s="91"/>
    </row>
    <row r="2" spans="1:6" s="3" customFormat="1" ht="31.5" x14ac:dyDescent="0.25">
      <c r="A2" s="29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s="24" customFormat="1" ht="25.5" customHeight="1" x14ac:dyDescent="0.25">
      <c r="A3" s="30"/>
      <c r="B3" s="23" t="s">
        <v>11</v>
      </c>
      <c r="C3" s="25">
        <v>7312899</v>
      </c>
      <c r="D3" s="23"/>
      <c r="E3" s="23"/>
      <c r="F3" s="23"/>
    </row>
    <row r="4" spans="1:6" s="24" customFormat="1" ht="24" customHeight="1" x14ac:dyDescent="0.25">
      <c r="A4" s="30"/>
      <c r="B4" s="4" t="s">
        <v>13</v>
      </c>
      <c r="C4" s="6">
        <v>2792580</v>
      </c>
      <c r="D4" s="23"/>
      <c r="E4" s="23"/>
      <c r="F4" s="23"/>
    </row>
    <row r="5" spans="1:6" ht="24" customHeight="1" x14ac:dyDescent="0.25">
      <c r="A5" s="31"/>
      <c r="B5" s="4" t="s">
        <v>14</v>
      </c>
      <c r="C5" s="5">
        <v>1483769</v>
      </c>
      <c r="D5" s="5"/>
      <c r="E5" s="6"/>
      <c r="F5" s="6"/>
    </row>
    <row r="6" spans="1:6" ht="24" customHeight="1" x14ac:dyDescent="0.25">
      <c r="A6" s="31"/>
      <c r="B6" s="4" t="s">
        <v>15</v>
      </c>
      <c r="C6" s="5">
        <v>551607</v>
      </c>
      <c r="D6" s="5"/>
      <c r="E6" s="6"/>
      <c r="F6" s="6"/>
    </row>
    <row r="7" spans="1:6" ht="24" customHeight="1" x14ac:dyDescent="0.25">
      <c r="A7" s="31"/>
      <c r="B7" s="4" t="s">
        <v>16</v>
      </c>
      <c r="C7" s="5">
        <v>0</v>
      </c>
      <c r="D7" s="5"/>
      <c r="E7" s="6"/>
      <c r="F7" s="6"/>
    </row>
    <row r="8" spans="1:6" ht="24" hidden="1" customHeight="1" x14ac:dyDescent="0.25">
      <c r="A8" s="32"/>
      <c r="B8" s="4" t="s">
        <v>17</v>
      </c>
      <c r="C8" s="5"/>
      <c r="D8" s="5"/>
      <c r="E8" s="6"/>
      <c r="F8" s="6"/>
    </row>
    <row r="9" spans="1:6" ht="24" hidden="1" customHeight="1" x14ac:dyDescent="0.25">
      <c r="A9" s="32"/>
      <c r="B9" s="4" t="s">
        <v>18</v>
      </c>
      <c r="C9" s="5"/>
      <c r="D9" s="5"/>
      <c r="E9" s="6"/>
      <c r="F9" s="6"/>
    </row>
    <row r="10" spans="1:6" ht="24" hidden="1" customHeight="1" x14ac:dyDescent="0.25">
      <c r="A10" s="32"/>
      <c r="B10" s="4" t="s">
        <v>19</v>
      </c>
      <c r="C10" s="5"/>
      <c r="D10" s="5"/>
      <c r="E10" s="6"/>
      <c r="F10" s="6"/>
    </row>
    <row r="11" spans="1:6" ht="24" hidden="1" customHeight="1" x14ac:dyDescent="0.25">
      <c r="A11" s="32"/>
      <c r="B11" s="4" t="s">
        <v>20</v>
      </c>
      <c r="C11" s="5"/>
      <c r="D11" s="5"/>
      <c r="E11" s="6"/>
      <c r="F11" s="6"/>
    </row>
    <row r="12" spans="1:6" ht="24" hidden="1" customHeight="1" x14ac:dyDescent="0.25">
      <c r="A12" s="32"/>
      <c r="B12" s="4" t="s">
        <v>21</v>
      </c>
      <c r="C12" s="5"/>
      <c r="D12" s="5"/>
      <c r="E12" s="6"/>
      <c r="F12" s="6"/>
    </row>
    <row r="13" spans="1:6" ht="24" hidden="1" customHeight="1" x14ac:dyDescent="0.25">
      <c r="A13" s="32"/>
      <c r="B13" s="4" t="s">
        <v>22</v>
      </c>
      <c r="C13" s="5"/>
      <c r="D13" s="5"/>
      <c r="E13" s="6"/>
      <c r="F13" s="6"/>
    </row>
    <row r="14" spans="1:6" ht="24" hidden="1" customHeight="1" x14ac:dyDescent="0.25">
      <c r="A14" s="32"/>
      <c r="B14" s="4" t="s">
        <v>23</v>
      </c>
      <c r="C14" s="5"/>
      <c r="D14" s="5"/>
      <c r="E14" s="6"/>
      <c r="F14" s="6"/>
    </row>
    <row r="15" spans="1:6" ht="23.25" hidden="1" customHeight="1" x14ac:dyDescent="0.25">
      <c r="A15" s="32"/>
      <c r="B15" s="4" t="s">
        <v>24</v>
      </c>
      <c r="C15" s="5"/>
      <c r="D15" s="5"/>
      <c r="E15" s="6"/>
      <c r="F15" s="6"/>
    </row>
    <row r="16" spans="1:6" ht="15.75" x14ac:dyDescent="0.25">
      <c r="A16" s="92" t="s">
        <v>7</v>
      </c>
      <c r="B16" s="93"/>
      <c r="C16" s="7">
        <f>SUM(C4:C15)</f>
        <v>4827956</v>
      </c>
      <c r="D16" s="8"/>
      <c r="E16" s="9"/>
      <c r="F16" s="10"/>
    </row>
    <row r="17" spans="1:12" ht="25.5" customHeight="1" x14ac:dyDescent="0.25">
      <c r="A17" s="31"/>
      <c r="B17" s="11" t="s">
        <v>47</v>
      </c>
      <c r="C17" s="5"/>
      <c r="D17" s="5">
        <v>1279586</v>
      </c>
      <c r="E17" s="6"/>
      <c r="F17" s="12"/>
    </row>
    <row r="18" spans="1:12" ht="25.5" customHeight="1" x14ac:dyDescent="0.25">
      <c r="A18" s="31"/>
      <c r="B18" s="11" t="s">
        <v>55</v>
      </c>
      <c r="C18" s="5"/>
      <c r="D18" s="5">
        <v>584086</v>
      </c>
      <c r="E18" s="6"/>
      <c r="F18" s="12"/>
      <c r="G18" s="27"/>
    </row>
    <row r="19" spans="1:12" ht="25.5" customHeight="1" x14ac:dyDescent="0.25">
      <c r="A19" s="31"/>
      <c r="B19" s="11" t="s">
        <v>68</v>
      </c>
      <c r="C19" s="5"/>
      <c r="D19" s="5">
        <v>1531149</v>
      </c>
      <c r="E19" s="6"/>
      <c r="F19" s="12"/>
    </row>
    <row r="20" spans="1:12" ht="25.5" customHeight="1" x14ac:dyDescent="0.25">
      <c r="A20" s="31"/>
      <c r="B20" s="11" t="s">
        <v>71</v>
      </c>
      <c r="C20" s="5"/>
      <c r="D20" s="5">
        <v>126828</v>
      </c>
      <c r="E20" s="6"/>
      <c r="F20" s="12"/>
    </row>
    <row r="21" spans="1:12" ht="25.5" hidden="1" customHeight="1" x14ac:dyDescent="0.25">
      <c r="A21" s="31"/>
      <c r="B21" s="11"/>
      <c r="C21" s="5"/>
      <c r="D21" s="28"/>
      <c r="E21" s="6"/>
      <c r="F21" s="12"/>
    </row>
    <row r="22" spans="1:12" ht="25.5" hidden="1" customHeight="1" x14ac:dyDescent="0.25">
      <c r="A22" s="31"/>
      <c r="B22" s="11"/>
      <c r="C22" s="5"/>
      <c r="D22" s="28"/>
      <c r="E22" s="6"/>
      <c r="F22" s="12"/>
    </row>
    <row r="23" spans="1:12" ht="25.5" hidden="1" customHeight="1" x14ac:dyDescent="0.25">
      <c r="A23" s="31"/>
      <c r="B23" s="11"/>
      <c r="C23" s="5"/>
      <c r="D23" s="28"/>
      <c r="E23" s="6"/>
      <c r="F23" s="12"/>
    </row>
    <row r="24" spans="1:12" ht="15.75" x14ac:dyDescent="0.25">
      <c r="A24" s="92" t="s">
        <v>8</v>
      </c>
      <c r="B24" s="93"/>
      <c r="C24" s="7"/>
      <c r="D24" s="7">
        <f>SUM(D17:D23)</f>
        <v>3521649</v>
      </c>
      <c r="E24" s="9"/>
      <c r="F24" s="10"/>
    </row>
    <row r="25" spans="1:12" ht="15.75" x14ac:dyDescent="0.25">
      <c r="A25" s="31">
        <v>45842</v>
      </c>
      <c r="B25" s="4" t="s">
        <v>12</v>
      </c>
      <c r="C25" s="5"/>
      <c r="D25" s="5"/>
      <c r="E25" s="6"/>
      <c r="F25" s="6">
        <v>8619206</v>
      </c>
    </row>
    <row r="26" spans="1:12" ht="15.75" x14ac:dyDescent="0.25">
      <c r="A26" s="32"/>
      <c r="B26" s="4" t="s">
        <v>12</v>
      </c>
      <c r="C26" s="5"/>
      <c r="D26" s="5"/>
      <c r="E26" s="6"/>
      <c r="F26" s="6"/>
    </row>
    <row r="27" spans="1:12" ht="15.75" x14ac:dyDescent="0.25">
      <c r="A27" s="32"/>
      <c r="B27" s="4" t="s">
        <v>12</v>
      </c>
      <c r="C27" s="5"/>
      <c r="D27" s="5"/>
      <c r="E27" s="6"/>
      <c r="F27" s="6"/>
    </row>
    <row r="28" spans="1:12" ht="15.75" x14ac:dyDescent="0.25">
      <c r="A28" s="32"/>
      <c r="B28" s="4"/>
      <c r="C28" s="5"/>
      <c r="D28" s="5"/>
      <c r="E28" s="6"/>
      <c r="F28" s="6"/>
    </row>
    <row r="29" spans="1:12" ht="15.75" x14ac:dyDescent="0.25">
      <c r="A29" s="92" t="s">
        <v>9</v>
      </c>
      <c r="B29" s="93"/>
      <c r="C29" s="13"/>
      <c r="D29" s="8"/>
      <c r="E29" s="10"/>
      <c r="F29" s="14">
        <f>SUM(F25:F28)</f>
        <v>8619206</v>
      </c>
    </row>
    <row r="30" spans="1:12" ht="18.75" customHeight="1" x14ac:dyDescent="0.25">
      <c r="A30" s="94" t="s">
        <v>10</v>
      </c>
      <c r="B30" s="95"/>
      <c r="C30" s="95"/>
      <c r="D30" s="95"/>
      <c r="E30" s="96"/>
      <c r="F30" s="15">
        <f>C3+C16-D24-F29</f>
        <v>0</v>
      </c>
      <c r="L30" s="26"/>
    </row>
    <row r="31" spans="1:12" ht="15.75" x14ac:dyDescent="0.25">
      <c r="A31" s="33"/>
      <c r="B31" s="16"/>
      <c r="C31" s="17"/>
      <c r="D31" s="18"/>
    </row>
    <row r="32" spans="1:12" ht="15.75" x14ac:dyDescent="0.25">
      <c r="A32" s="33"/>
      <c r="B32" s="16"/>
      <c r="C32" s="17"/>
      <c r="D32" s="18"/>
    </row>
    <row r="33" spans="1:4" ht="15.75" x14ac:dyDescent="0.25">
      <c r="A33" s="33"/>
      <c r="B33" s="16"/>
      <c r="C33" s="17"/>
      <c r="D33" s="18"/>
    </row>
    <row r="34" spans="1:4" ht="15.75" x14ac:dyDescent="0.25">
      <c r="A34" s="34"/>
      <c r="C34" s="20"/>
      <c r="D34" s="21"/>
    </row>
  </sheetData>
  <mergeCells count="5">
    <mergeCell ref="A1:F1"/>
    <mergeCell ref="A16:B16"/>
    <mergeCell ref="A24:B24"/>
    <mergeCell ref="A29:B29"/>
    <mergeCell ref="A30:E30"/>
  </mergeCells>
  <phoneticPr fontId="15" type="noConversion"/>
  <conditionalFormatting sqref="A31:B33 A3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80" customWidth="1"/>
    <col min="2" max="2" width="14.28515625" style="84" customWidth="1"/>
    <col min="3" max="4" width="11.42578125" style="80" customWidth="1"/>
    <col min="5" max="5" width="57.140625" style="80" customWidth="1"/>
    <col min="6" max="6" width="17.140625" style="90" customWidth="1"/>
    <col min="7" max="7" width="15.7109375" style="90" customWidth="1"/>
    <col min="8" max="8" width="11.42578125" style="80" customWidth="1"/>
    <col min="9" max="9" width="50" style="80" customWidth="1"/>
    <col min="10" max="10" width="21.42578125" style="80" customWidth="1"/>
    <col min="11" max="16384" width="9.140625" style="80"/>
  </cols>
  <sheetData>
    <row r="1" spans="1:10" ht="27.75" customHeight="1" x14ac:dyDescent="0.3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10" ht="27.75" customHeight="1" x14ac:dyDescent="0.25">
      <c r="A2" s="98" t="s">
        <v>69</v>
      </c>
      <c r="B2" s="98"/>
      <c r="C2" s="98"/>
      <c r="D2" s="98"/>
      <c r="E2" s="98"/>
      <c r="F2" s="98"/>
      <c r="G2" s="98"/>
      <c r="H2" s="98"/>
      <c r="I2" s="98"/>
    </row>
    <row r="3" spans="1:10" ht="24.75" customHeight="1" x14ac:dyDescent="0.25">
      <c r="B3" s="81" t="s">
        <v>27</v>
      </c>
      <c r="C3" s="82" t="s">
        <v>28</v>
      </c>
      <c r="D3" s="82" t="s">
        <v>29</v>
      </c>
      <c r="E3" s="82" t="s">
        <v>30</v>
      </c>
      <c r="F3" s="83" t="s">
        <v>31</v>
      </c>
      <c r="G3" s="83" t="s">
        <v>32</v>
      </c>
      <c r="H3" s="82" t="s">
        <v>33</v>
      </c>
      <c r="I3" s="82" t="s">
        <v>34</v>
      </c>
      <c r="J3" s="82" t="s">
        <v>35</v>
      </c>
    </row>
    <row r="4" spans="1:10" ht="20.25" customHeight="1" outlineLevel="1" x14ac:dyDescent="0.25">
      <c r="B4" s="86">
        <v>45416</v>
      </c>
      <c r="C4" s="87" t="s">
        <v>70</v>
      </c>
      <c r="D4" s="87" t="s">
        <v>59</v>
      </c>
      <c r="E4" s="87" t="s">
        <v>43</v>
      </c>
      <c r="F4" s="88">
        <v>-117433</v>
      </c>
      <c r="G4" s="88">
        <v>-9395</v>
      </c>
      <c r="H4" s="88">
        <f>F4+G4</f>
        <v>-126828</v>
      </c>
      <c r="I4" s="87" t="s">
        <v>38</v>
      </c>
      <c r="J4" s="87" t="s">
        <v>39</v>
      </c>
    </row>
    <row r="5" spans="1:10" x14ac:dyDescent="0.25">
      <c r="B5" s="89"/>
      <c r="F5" s="85"/>
      <c r="G5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H16" sqref="H16"/>
    </sheetView>
  </sheetViews>
  <sheetFormatPr defaultColWidth="9.140625" defaultRowHeight="15" outlineLevelRow="1" x14ac:dyDescent="0.25"/>
  <cols>
    <col min="1" max="1" width="1.42578125" style="64" customWidth="1"/>
    <col min="2" max="2" width="14.28515625" style="75" customWidth="1"/>
    <col min="3" max="4" width="11.42578125" style="64" customWidth="1"/>
    <col min="5" max="5" width="31.85546875" style="64" customWidth="1"/>
    <col min="6" max="6" width="17.140625" style="76" customWidth="1"/>
    <col min="7" max="7" width="15.7109375" style="76" customWidth="1"/>
    <col min="8" max="8" width="11.42578125" style="64" customWidth="1"/>
    <col min="9" max="9" width="32.5703125" style="64" customWidth="1"/>
    <col min="10" max="10" width="21.42578125" style="64" customWidth="1"/>
    <col min="11" max="16384" width="9.140625" style="64"/>
  </cols>
  <sheetData>
    <row r="1" spans="1:10" ht="27.75" customHeight="1" x14ac:dyDescent="0.3">
      <c r="A1" s="99" t="s">
        <v>25</v>
      </c>
      <c r="B1" s="99"/>
      <c r="C1" s="99"/>
      <c r="D1" s="99"/>
      <c r="E1" s="99"/>
      <c r="F1" s="99"/>
      <c r="G1" s="99"/>
      <c r="H1" s="99"/>
      <c r="I1" s="99"/>
    </row>
    <row r="2" spans="1:10" ht="27.75" customHeight="1" x14ac:dyDescent="0.25">
      <c r="A2" s="100" t="s">
        <v>57</v>
      </c>
      <c r="B2" s="100"/>
      <c r="C2" s="100"/>
      <c r="D2" s="100"/>
      <c r="E2" s="100"/>
      <c r="F2" s="100"/>
      <c r="G2" s="100"/>
      <c r="H2" s="100"/>
      <c r="I2" s="100"/>
    </row>
    <row r="3" spans="1:10" ht="24.75" customHeight="1" x14ac:dyDescent="0.25">
      <c r="B3" s="65" t="s">
        <v>27</v>
      </c>
      <c r="C3" s="66" t="s">
        <v>28</v>
      </c>
      <c r="D3" s="66" t="s">
        <v>29</v>
      </c>
      <c r="E3" s="66" t="s">
        <v>30</v>
      </c>
      <c r="F3" s="67" t="s">
        <v>31</v>
      </c>
      <c r="G3" s="67" t="s">
        <v>32</v>
      </c>
      <c r="H3" s="66" t="s">
        <v>33</v>
      </c>
      <c r="I3" s="66" t="s">
        <v>34</v>
      </c>
      <c r="J3" s="66" t="s">
        <v>35</v>
      </c>
    </row>
    <row r="4" spans="1:10" outlineLevel="1" x14ac:dyDescent="0.25">
      <c r="B4" s="68">
        <v>45374</v>
      </c>
      <c r="C4" s="69" t="s">
        <v>58</v>
      </c>
      <c r="D4" s="69" t="s">
        <v>59</v>
      </c>
      <c r="E4" s="69" t="s">
        <v>38</v>
      </c>
      <c r="F4" s="70">
        <v>510747</v>
      </c>
      <c r="G4" s="70">
        <v>40860</v>
      </c>
      <c r="H4" s="79">
        <f>F4+G4</f>
        <v>551607</v>
      </c>
      <c r="I4" s="69" t="s">
        <v>38</v>
      </c>
      <c r="J4" s="69" t="s">
        <v>39</v>
      </c>
    </row>
    <row r="5" spans="1:10" outlineLevel="1" x14ac:dyDescent="0.25">
      <c r="B5" s="71"/>
      <c r="C5" s="72"/>
      <c r="D5" s="72"/>
      <c r="E5" s="72"/>
      <c r="F5" s="73"/>
      <c r="G5" s="73"/>
      <c r="H5" s="74"/>
      <c r="I5" s="72"/>
      <c r="J5" s="72"/>
    </row>
    <row r="6" spans="1:10" outlineLevel="1" x14ac:dyDescent="0.25">
      <c r="B6" s="101" t="s">
        <v>67</v>
      </c>
      <c r="C6" s="101"/>
      <c r="D6" s="101"/>
      <c r="E6" s="101"/>
      <c r="F6" s="101"/>
      <c r="G6" s="101"/>
      <c r="H6" s="101"/>
      <c r="I6" s="101"/>
      <c r="J6" s="101"/>
    </row>
    <row r="8" spans="1:10" ht="21" x14ac:dyDescent="0.25">
      <c r="B8" s="65" t="s">
        <v>27</v>
      </c>
      <c r="C8" s="66" t="s">
        <v>28</v>
      </c>
      <c r="D8" s="66" t="s">
        <v>29</v>
      </c>
      <c r="E8" s="66" t="s">
        <v>30</v>
      </c>
      <c r="F8" s="67" t="s">
        <v>31</v>
      </c>
      <c r="G8" s="67" t="s">
        <v>32</v>
      </c>
      <c r="H8" s="66" t="s">
        <v>33</v>
      </c>
      <c r="I8" s="66" t="s">
        <v>34</v>
      </c>
      <c r="J8" s="66" t="s">
        <v>35</v>
      </c>
    </row>
    <row r="9" spans="1:10" x14ac:dyDescent="0.25">
      <c r="B9" s="75">
        <v>45360</v>
      </c>
      <c r="C9" s="64" t="s">
        <v>60</v>
      </c>
      <c r="D9" s="64" t="s">
        <v>37</v>
      </c>
      <c r="E9" s="64" t="s">
        <v>43</v>
      </c>
      <c r="F9" s="77">
        <v>-212990</v>
      </c>
      <c r="G9" s="76">
        <v>-17039</v>
      </c>
      <c r="H9" s="76">
        <f>F9+G9</f>
        <v>-230029</v>
      </c>
      <c r="I9" s="64" t="s">
        <v>38</v>
      </c>
      <c r="J9" s="64" t="s">
        <v>39</v>
      </c>
    </row>
    <row r="10" spans="1:10" x14ac:dyDescent="0.25">
      <c r="B10" s="75">
        <v>45367</v>
      </c>
      <c r="C10" s="64" t="s">
        <v>61</v>
      </c>
      <c r="D10" s="64" t="s">
        <v>37</v>
      </c>
      <c r="E10" s="64" t="s">
        <v>43</v>
      </c>
      <c r="F10" s="77">
        <v>-109246</v>
      </c>
      <c r="G10" s="76">
        <v>-8739</v>
      </c>
      <c r="H10" s="76">
        <f t="shared" ref="H10:H15" si="0">F10+G10</f>
        <v>-117985</v>
      </c>
      <c r="I10" s="64" t="s">
        <v>38</v>
      </c>
      <c r="J10" s="64" t="s">
        <v>39</v>
      </c>
    </row>
    <row r="11" spans="1:10" x14ac:dyDescent="0.25">
      <c r="B11" s="75">
        <v>45367</v>
      </c>
      <c r="C11" s="64" t="s">
        <v>62</v>
      </c>
      <c r="D11" s="64" t="s">
        <v>37</v>
      </c>
      <c r="E11" s="64" t="s">
        <v>43</v>
      </c>
      <c r="F11" s="77">
        <v>-184776</v>
      </c>
      <c r="G11" s="76">
        <v>-14782</v>
      </c>
      <c r="H11" s="76">
        <f t="shared" si="0"/>
        <v>-199558</v>
      </c>
      <c r="I11" s="64" t="s">
        <v>38</v>
      </c>
      <c r="J11" s="64" t="s">
        <v>39</v>
      </c>
    </row>
    <row r="12" spans="1:10" x14ac:dyDescent="0.25">
      <c r="B12" s="75">
        <v>45367</v>
      </c>
      <c r="C12" s="64" t="s">
        <v>63</v>
      </c>
      <c r="D12" s="64" t="s">
        <v>37</v>
      </c>
      <c r="E12" s="64" t="s">
        <v>43</v>
      </c>
      <c r="F12" s="77">
        <v>-134806</v>
      </c>
      <c r="G12" s="76">
        <v>-10784</v>
      </c>
      <c r="H12" s="76">
        <f t="shared" si="0"/>
        <v>-145590</v>
      </c>
      <c r="I12" s="64" t="s">
        <v>38</v>
      </c>
      <c r="J12" s="64" t="s">
        <v>39</v>
      </c>
    </row>
    <row r="13" spans="1:10" x14ac:dyDescent="0.25">
      <c r="B13" s="75">
        <v>45376</v>
      </c>
      <c r="C13" s="64" t="s">
        <v>64</v>
      </c>
      <c r="D13" s="64" t="s">
        <v>59</v>
      </c>
      <c r="E13" s="64" t="s">
        <v>43</v>
      </c>
      <c r="F13" s="77">
        <v>-395010</v>
      </c>
      <c r="G13" s="76">
        <v>-31601</v>
      </c>
      <c r="H13" s="76">
        <f t="shared" si="0"/>
        <v>-426611</v>
      </c>
      <c r="I13" s="64" t="s">
        <v>38</v>
      </c>
      <c r="J13" s="64" t="s">
        <v>39</v>
      </c>
    </row>
    <row r="14" spans="1:10" x14ac:dyDescent="0.25">
      <c r="B14" s="75">
        <v>45376</v>
      </c>
      <c r="C14" s="64" t="s">
        <v>65</v>
      </c>
      <c r="D14" s="64" t="s">
        <v>59</v>
      </c>
      <c r="E14" s="64" t="s">
        <v>43</v>
      </c>
      <c r="F14" s="77">
        <v>-169290</v>
      </c>
      <c r="G14" s="76">
        <v>-13543</v>
      </c>
      <c r="H14" s="76">
        <f t="shared" si="0"/>
        <v>-182833</v>
      </c>
      <c r="I14" s="64" t="s">
        <v>38</v>
      </c>
      <c r="J14" s="64" t="s">
        <v>39</v>
      </c>
    </row>
    <row r="15" spans="1:10" x14ac:dyDescent="0.25">
      <c r="B15" s="75">
        <v>45376</v>
      </c>
      <c r="C15" s="64" t="s">
        <v>66</v>
      </c>
      <c r="D15" s="64" t="s">
        <v>59</v>
      </c>
      <c r="E15" s="64" t="s">
        <v>43</v>
      </c>
      <c r="F15" s="77">
        <v>-211614</v>
      </c>
      <c r="G15" s="76">
        <v>-16929</v>
      </c>
      <c r="H15" s="76">
        <f t="shared" si="0"/>
        <v>-228543</v>
      </c>
      <c r="I15" s="64" t="s">
        <v>38</v>
      </c>
      <c r="J15" s="64" t="s">
        <v>39</v>
      </c>
    </row>
    <row r="16" spans="1:10" x14ac:dyDescent="0.25">
      <c r="F16" s="78">
        <f>SUM(F9:F15)</f>
        <v>-1417732</v>
      </c>
      <c r="G16" s="78">
        <f t="shared" ref="G16:H16" si="1">SUM(G9:G15)</f>
        <v>-113417</v>
      </c>
      <c r="H16" s="78">
        <f t="shared" si="1"/>
        <v>-1531149</v>
      </c>
    </row>
  </sheetData>
  <mergeCells count="3">
    <mergeCell ref="A1:I1"/>
    <mergeCell ref="A2:I2"/>
    <mergeCell ref="B6:J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12" sqref="E12"/>
    </sheetView>
  </sheetViews>
  <sheetFormatPr defaultColWidth="9.140625" defaultRowHeight="15" outlineLevelRow="1" x14ac:dyDescent="0.25"/>
  <cols>
    <col min="1" max="1" width="1.42578125" style="52" customWidth="1"/>
    <col min="2" max="2" width="14.28515625" style="56" customWidth="1"/>
    <col min="3" max="3" width="18.140625" style="52" customWidth="1"/>
    <col min="4" max="4" width="11.42578125" style="52" customWidth="1"/>
    <col min="5" max="5" width="57.140625" style="52" customWidth="1"/>
    <col min="6" max="6" width="17.140625" style="62" customWidth="1"/>
    <col min="7" max="7" width="15.7109375" style="62" customWidth="1"/>
    <col min="8" max="8" width="11.42578125" style="52" customWidth="1"/>
    <col min="9" max="9" width="50" style="52" customWidth="1"/>
    <col min="10" max="10" width="21.42578125" style="52" customWidth="1"/>
    <col min="11" max="16384" width="9.140625" style="52"/>
  </cols>
  <sheetData>
    <row r="1" spans="1:10" ht="18.75" x14ac:dyDescent="0.3">
      <c r="A1" s="102" t="s">
        <v>25</v>
      </c>
      <c r="B1" s="102"/>
      <c r="C1" s="102"/>
      <c r="D1" s="102"/>
      <c r="E1" s="102"/>
      <c r="F1" s="102"/>
      <c r="G1" s="102"/>
      <c r="H1" s="102"/>
      <c r="I1" s="102"/>
    </row>
    <row r="2" spans="1:10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</row>
    <row r="3" spans="1:10" ht="24.75" customHeight="1" x14ac:dyDescent="0.25">
      <c r="B3" s="53" t="s">
        <v>27</v>
      </c>
      <c r="C3" s="54" t="s">
        <v>28</v>
      </c>
      <c r="D3" s="54" t="s">
        <v>29</v>
      </c>
      <c r="E3" s="54" t="s">
        <v>30</v>
      </c>
      <c r="F3" s="55" t="s">
        <v>31</v>
      </c>
      <c r="G3" s="55" t="s">
        <v>32</v>
      </c>
      <c r="H3" s="54" t="s">
        <v>33</v>
      </c>
      <c r="I3" s="54" t="s">
        <v>34</v>
      </c>
      <c r="J3" s="54" t="s">
        <v>35</v>
      </c>
    </row>
    <row r="4" spans="1:10" ht="22.5" customHeight="1" outlineLevel="1" x14ac:dyDescent="0.25">
      <c r="B4" s="58">
        <v>45324</v>
      </c>
      <c r="C4" s="59" t="s">
        <v>49</v>
      </c>
      <c r="D4" s="59" t="s">
        <v>37</v>
      </c>
      <c r="E4" s="59" t="s">
        <v>38</v>
      </c>
      <c r="F4" s="60">
        <v>1373860</v>
      </c>
      <c r="G4" s="60">
        <v>109909</v>
      </c>
      <c r="H4" s="60">
        <f>F4+G4</f>
        <v>1483769</v>
      </c>
      <c r="I4" s="59" t="s">
        <v>38</v>
      </c>
      <c r="J4" s="59" t="s">
        <v>39</v>
      </c>
    </row>
    <row r="5" spans="1:10" ht="22.5" customHeight="1" outlineLevel="1" x14ac:dyDescent="0.25">
      <c r="B5" s="58">
        <v>45346</v>
      </c>
      <c r="C5" s="63" t="s">
        <v>56</v>
      </c>
      <c r="D5" s="59" t="s">
        <v>37</v>
      </c>
      <c r="E5" s="59" t="s">
        <v>50</v>
      </c>
      <c r="F5" s="60">
        <v>-190757</v>
      </c>
      <c r="G5" s="60">
        <v>-15260</v>
      </c>
      <c r="H5" s="60">
        <f t="shared" ref="H5:H7" si="0">F5+G5</f>
        <v>-206017</v>
      </c>
      <c r="I5" s="59" t="s">
        <v>38</v>
      </c>
      <c r="J5" s="59" t="s">
        <v>39</v>
      </c>
    </row>
    <row r="6" spans="1:10" ht="22.5" customHeight="1" outlineLevel="1" x14ac:dyDescent="0.25">
      <c r="B6" s="58">
        <v>45351</v>
      </c>
      <c r="C6" s="59" t="s">
        <v>51</v>
      </c>
      <c r="D6" s="59" t="s">
        <v>37</v>
      </c>
      <c r="E6" s="59" t="s">
        <v>53</v>
      </c>
      <c r="F6" s="60">
        <v>-175264</v>
      </c>
      <c r="G6" s="60">
        <v>-14021</v>
      </c>
      <c r="H6" s="60">
        <f t="shared" si="0"/>
        <v>-189285</v>
      </c>
      <c r="I6" s="59" t="s">
        <v>38</v>
      </c>
      <c r="J6" s="59" t="s">
        <v>39</v>
      </c>
    </row>
    <row r="7" spans="1:10" ht="22.5" customHeight="1" outlineLevel="1" x14ac:dyDescent="0.25">
      <c r="B7" s="58">
        <v>45351</v>
      </c>
      <c r="C7" s="59" t="s">
        <v>52</v>
      </c>
      <c r="D7" s="59" t="s">
        <v>37</v>
      </c>
      <c r="E7" s="59" t="s">
        <v>54</v>
      </c>
      <c r="F7" s="60">
        <v>-174800</v>
      </c>
      <c r="G7" s="60">
        <v>-13984</v>
      </c>
      <c r="H7" s="60">
        <f t="shared" si="0"/>
        <v>-188784</v>
      </c>
      <c r="I7" s="59" t="s">
        <v>38</v>
      </c>
      <c r="J7" s="59" t="s">
        <v>39</v>
      </c>
    </row>
    <row r="8" spans="1:10" x14ac:dyDescent="0.25">
      <c r="B8" s="61"/>
      <c r="F8" s="57"/>
      <c r="G8" s="57"/>
    </row>
    <row r="9" spans="1:10" x14ac:dyDescent="0.25">
      <c r="H9" s="62">
        <f>H7+H6+H5</f>
        <v>-584086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J4" sqref="J4"/>
    </sheetView>
  </sheetViews>
  <sheetFormatPr defaultColWidth="9.140625" defaultRowHeight="15" outlineLevelRow="1" x14ac:dyDescent="0.25"/>
  <cols>
    <col min="1" max="1" width="1.42578125" style="36" customWidth="1"/>
    <col min="2" max="2" width="14.28515625" style="46" customWidth="1"/>
    <col min="3" max="4" width="11.42578125" style="36" customWidth="1"/>
    <col min="5" max="5" width="57.140625" style="36" customWidth="1"/>
    <col min="6" max="6" width="17.140625" style="47" customWidth="1"/>
    <col min="7" max="7" width="11.42578125" style="48" customWidth="1"/>
    <col min="8" max="8" width="15.7109375" style="47" customWidth="1"/>
    <col min="9" max="9" width="50" style="36" customWidth="1"/>
    <col min="10" max="10" width="21.42578125" style="36" customWidth="1"/>
    <col min="11" max="16384" width="9.140625" style="36"/>
  </cols>
  <sheetData>
    <row r="1" spans="1:10" ht="21" customHeight="1" x14ac:dyDescent="0.3">
      <c r="A1" s="104" t="s">
        <v>25</v>
      </c>
      <c r="B1" s="104"/>
      <c r="C1" s="104"/>
      <c r="D1" s="104"/>
      <c r="E1" s="104"/>
      <c r="F1" s="104"/>
      <c r="G1" s="104"/>
      <c r="H1" s="104"/>
      <c r="I1" s="104"/>
    </row>
    <row r="2" spans="1:10" ht="21" customHeight="1" x14ac:dyDescent="0.25">
      <c r="A2" s="105" t="s">
        <v>26</v>
      </c>
      <c r="B2" s="105"/>
      <c r="C2" s="105"/>
      <c r="D2" s="105"/>
      <c r="E2" s="105"/>
      <c r="F2" s="105"/>
      <c r="G2" s="105"/>
      <c r="H2" s="105"/>
      <c r="I2" s="105"/>
    </row>
    <row r="3" spans="1:10" ht="21" customHeight="1" x14ac:dyDescent="0.25">
      <c r="B3" s="37" t="s">
        <v>27</v>
      </c>
      <c r="C3" s="38" t="s">
        <v>28</v>
      </c>
      <c r="D3" s="38" t="s">
        <v>29</v>
      </c>
      <c r="E3" s="38" t="s">
        <v>30</v>
      </c>
      <c r="F3" s="39" t="s">
        <v>31</v>
      </c>
      <c r="G3" s="40" t="s">
        <v>32</v>
      </c>
      <c r="H3" s="39" t="s">
        <v>33</v>
      </c>
      <c r="I3" s="38" t="s">
        <v>34</v>
      </c>
      <c r="J3" s="38" t="s">
        <v>35</v>
      </c>
    </row>
    <row r="4" spans="1:10" ht="21" customHeight="1" outlineLevel="1" x14ac:dyDescent="0.25">
      <c r="B4" s="41">
        <v>45294</v>
      </c>
      <c r="C4" s="42" t="s">
        <v>36</v>
      </c>
      <c r="D4" s="42" t="s">
        <v>37</v>
      </c>
      <c r="E4" s="42" t="s">
        <v>38</v>
      </c>
      <c r="F4" s="43">
        <v>528129</v>
      </c>
      <c r="G4" s="44">
        <v>42250</v>
      </c>
      <c r="H4" s="43">
        <f>F4+G4</f>
        <v>570379</v>
      </c>
      <c r="I4" s="42" t="s">
        <v>38</v>
      </c>
      <c r="J4" s="42" t="s">
        <v>39</v>
      </c>
    </row>
    <row r="5" spans="1:10" ht="21" customHeight="1" outlineLevel="1" x14ac:dyDescent="0.25">
      <c r="B5" s="41">
        <v>45307</v>
      </c>
      <c r="C5" s="42" t="s">
        <v>40</v>
      </c>
      <c r="D5" s="42" t="s">
        <v>37</v>
      </c>
      <c r="E5" s="42" t="s">
        <v>38</v>
      </c>
      <c r="F5" s="43">
        <v>1560566</v>
      </c>
      <c r="G5" s="44">
        <v>124845</v>
      </c>
      <c r="H5" s="43">
        <f t="shared" ref="H5:H9" si="0">F5+G5</f>
        <v>1685411</v>
      </c>
      <c r="I5" s="42" t="s">
        <v>38</v>
      </c>
      <c r="J5" s="42" t="s">
        <v>39</v>
      </c>
    </row>
    <row r="6" spans="1:10" ht="21" customHeight="1" outlineLevel="1" x14ac:dyDescent="0.25">
      <c r="B6" s="41">
        <v>45316</v>
      </c>
      <c r="C6" s="42" t="s">
        <v>41</v>
      </c>
      <c r="D6" s="42" t="s">
        <v>37</v>
      </c>
      <c r="E6" s="42" t="s">
        <v>38</v>
      </c>
      <c r="F6" s="43">
        <v>497028</v>
      </c>
      <c r="G6" s="44">
        <v>39762</v>
      </c>
      <c r="H6" s="43">
        <f t="shared" si="0"/>
        <v>536790</v>
      </c>
      <c r="I6" s="42" t="s">
        <v>38</v>
      </c>
      <c r="J6" s="42" t="s">
        <v>39</v>
      </c>
    </row>
    <row r="7" spans="1:10" ht="22.5" customHeight="1" outlineLevel="1" x14ac:dyDescent="0.25">
      <c r="B7" s="41">
        <v>45320</v>
      </c>
      <c r="C7" s="45" t="s">
        <v>42</v>
      </c>
      <c r="D7" s="45" t="s">
        <v>37</v>
      </c>
      <c r="E7" s="45" t="s">
        <v>43</v>
      </c>
      <c r="F7" s="43">
        <v>-471922</v>
      </c>
      <c r="G7" s="43">
        <v>-37753</v>
      </c>
      <c r="H7" s="43">
        <f t="shared" si="0"/>
        <v>-509675</v>
      </c>
      <c r="I7" s="45" t="s">
        <v>38</v>
      </c>
      <c r="J7" s="45" t="s">
        <v>39</v>
      </c>
    </row>
    <row r="8" spans="1:10" ht="22.5" customHeight="1" x14ac:dyDescent="0.25">
      <c r="B8" s="41">
        <v>45320</v>
      </c>
      <c r="C8" s="45" t="s">
        <v>44</v>
      </c>
      <c r="D8" s="45" t="s">
        <v>37</v>
      </c>
      <c r="E8" s="45" t="s">
        <v>43</v>
      </c>
      <c r="F8" s="43">
        <v>-383658</v>
      </c>
      <c r="G8" s="43">
        <v>-30693</v>
      </c>
      <c r="H8" s="43">
        <f t="shared" si="0"/>
        <v>-414351</v>
      </c>
      <c r="I8" s="45" t="s">
        <v>38</v>
      </c>
      <c r="J8" s="45" t="s">
        <v>39</v>
      </c>
    </row>
    <row r="9" spans="1:10" ht="22.5" customHeight="1" x14ac:dyDescent="0.25">
      <c r="B9" s="41">
        <v>45320</v>
      </c>
      <c r="C9" s="45" t="s">
        <v>45</v>
      </c>
      <c r="D9" s="45" t="s">
        <v>37</v>
      </c>
      <c r="E9" s="45" t="s">
        <v>43</v>
      </c>
      <c r="F9" s="43">
        <v>-329222</v>
      </c>
      <c r="G9" s="43">
        <v>-26338</v>
      </c>
      <c r="H9" s="43">
        <f t="shared" si="0"/>
        <v>-355560</v>
      </c>
      <c r="I9" s="45" t="s">
        <v>38</v>
      </c>
      <c r="J9" s="45" t="s">
        <v>39</v>
      </c>
    </row>
    <row r="10" spans="1:10" x14ac:dyDescent="0.25">
      <c r="I10" s="49"/>
      <c r="J10" s="49"/>
    </row>
    <row r="12" spans="1:10" x14ac:dyDescent="0.25">
      <c r="E12" s="50" t="s">
        <v>46</v>
      </c>
      <c r="F12" s="48">
        <f>SUM(F4:F6)</f>
        <v>2585723</v>
      </c>
      <c r="G12" s="48">
        <f>SUM(G4:G6)</f>
        <v>206857</v>
      </c>
      <c r="H12" s="48">
        <f t="shared" ref="H12" si="1">SUM(H4:H6)</f>
        <v>2792580</v>
      </c>
    </row>
    <row r="13" spans="1:10" x14ac:dyDescent="0.25">
      <c r="E13" s="51" t="s">
        <v>43</v>
      </c>
      <c r="F13" s="47">
        <f>SUM(F7:F9)</f>
        <v>-1184802</v>
      </c>
      <c r="G13" s="47">
        <f t="shared" ref="G13:H13" si="2">SUM(G7:G9)</f>
        <v>-94784</v>
      </c>
      <c r="H13" s="47">
        <f t="shared" si="2"/>
        <v>-1279586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T4+5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2023-06-23T07:24:49Z</dcterms:created>
  <dcterms:modified xsi:type="dcterms:W3CDTF">2025-08-02T07:47:09Z</dcterms:modified>
</cp:coreProperties>
</file>