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công nợ\3.INTIMEX ĐÀ NẴNG\2025\"/>
    </mc:Choice>
  </mc:AlternateContent>
  <bookViews>
    <workbookView xWindow="0" yWindow="0" windowWidth="24000" windowHeight="9210"/>
  </bookViews>
  <sheets>
    <sheet name="Công nợ" sheetId="1" r:id="rId1"/>
    <sheet name="T12" sheetId="10" r:id="rId2"/>
    <sheet name="T11" sheetId="9" r:id="rId3"/>
    <sheet name="T10" sheetId="8" r:id="rId4"/>
    <sheet name="T9" sheetId="7" r:id="rId5"/>
    <sheet name="T8" sheetId="6" r:id="rId6"/>
    <sheet name="T6" sheetId="5" r:id="rId7"/>
    <sheet name="T4" sheetId="4" r:id="rId8"/>
    <sheet name="T3" sheetId="3" r:id="rId9"/>
    <sheet name="T1+2" sheetId="2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G35" i="1"/>
  <c r="H4" i="10" l="1"/>
  <c r="G6" i="9" l="1"/>
  <c r="H6" i="9"/>
  <c r="F6" i="9"/>
  <c r="H5" i="9"/>
  <c r="H4" i="9"/>
  <c r="H4" i="8" l="1"/>
  <c r="H4" i="7" l="1"/>
  <c r="H4" i="6" l="1"/>
  <c r="G6" i="5" l="1"/>
  <c r="H6" i="5"/>
  <c r="F6" i="5"/>
  <c r="H5" i="5"/>
  <c r="H4" i="5"/>
  <c r="H5" i="4" l="1"/>
  <c r="H4" i="4"/>
  <c r="H4" i="3" l="1"/>
  <c r="H5" i="2" l="1"/>
  <c r="H6" i="2"/>
  <c r="H4" i="2"/>
  <c r="E22" i="1" l="1"/>
  <c r="F16" i="1"/>
  <c r="G36" i="1" s="1"/>
</calcChain>
</file>

<file path=xl/sharedStrings.xml><?xml version="1.0" encoding="utf-8"?>
<sst xmlns="http://schemas.openxmlformats.org/spreadsheetml/2006/main" count="206" uniqueCount="86">
  <si>
    <t>THEO DÕI CÔNG NỢ / INTIMEXDANANG</t>
  </si>
  <si>
    <t>Ngày tháng</t>
  </si>
  <si>
    <t>Nội dung</t>
  </si>
  <si>
    <t>Số tiền bán hàng ( +V)</t>
  </si>
  <si>
    <t>Số tiền hàng trả ( +V)</t>
  </si>
  <si>
    <t>Chiết khấu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</si>
  <si>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</si>
  <si>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</si>
  <si>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</si>
  <si>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</si>
  <si>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</si>
  <si>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Bảng kê hóa đơn tháng 4</t>
  </si>
  <si>
    <t>Bảng kê hóa đơn tháng 5</t>
  </si>
  <si>
    <t>Bảng kê hóa đơn tháng 6</t>
  </si>
  <si>
    <t>Bảng kê hóa đơn tháng 7</t>
  </si>
  <si>
    <t>Bảng kê hóa đơn tháng 8</t>
  </si>
  <si>
    <t>Bảng kê hóa đơn tháng 9</t>
  </si>
  <si>
    <t>Bảng kê hóa đơn tháng 10</t>
  </si>
  <si>
    <t>Bảng kê hóa đơn tháng 11</t>
  </si>
  <si>
    <t>Bảng kê hóa đơn tháng 12</t>
  </si>
  <si>
    <t>Tổng bán hàng</t>
  </si>
  <si>
    <t>Hàng trả tháng 3</t>
  </si>
  <si>
    <t>Hàng trả tháng 4</t>
  </si>
  <si>
    <t>Hàng trả tháng 5</t>
  </si>
  <si>
    <t>Tổng hàng trả</t>
  </si>
  <si>
    <t>Tổng đã thanh toán</t>
  </si>
  <si>
    <t xml:space="preserve">Dư nợ phải thu </t>
  </si>
  <si>
    <t>Từ ngày 01/01/2025 đến ngày 28/02/2025</t>
  </si>
  <si>
    <t>Ngày hóa đơn</t>
  </si>
  <si>
    <t>Số hóa đơn</t>
  </si>
  <si>
    <t>Ký hiệu HĐ</t>
  </si>
  <si>
    <t>Diễn giải</t>
  </si>
  <si>
    <t>Doanh số bán chưa có thuế GTGT</t>
  </si>
  <si>
    <t>Thuế GTGT</t>
  </si>
  <si>
    <t>Tên người mua</t>
  </si>
  <si>
    <t>Mã số thuế người mua</t>
  </si>
  <si>
    <t>00001787</t>
  </si>
  <si>
    <t>1C25TNN</t>
  </si>
  <si>
    <t>Công Ty Cổ Phần Intimex Đà Nẵng</t>
  </si>
  <si>
    <t>0401513834</t>
  </si>
  <si>
    <t>00003426</t>
  </si>
  <si>
    <t>00010742</t>
  </si>
  <si>
    <t>BẢNG KÊ HÓA ĐƠN, CHỨNG TỪ HÀNG HÓA, DỊCH VỤ BÁN RA</t>
  </si>
  <si>
    <t>Tổng thanh toán</t>
  </si>
  <si>
    <t>Tháng 3 năm 2025</t>
  </si>
  <si>
    <t>00015876</t>
  </si>
  <si>
    <t xml:space="preserve">BẢNG KÊ HÓA ĐƠN, CHỨNG TỪ HÀNG HÓA, DỊCH VỤ BÁN RA </t>
  </si>
  <si>
    <t xml:space="preserve">Tổng thanh toán </t>
  </si>
  <si>
    <t>Thanh toán công nợ T1</t>
  </si>
  <si>
    <t>Tháng 4 năm 2025</t>
  </si>
  <si>
    <t>00022098</t>
  </si>
  <si>
    <t>00000204</t>
  </si>
  <si>
    <t>1C25TVP</t>
  </si>
  <si>
    <t>Hàng trả</t>
  </si>
  <si>
    <t>hàng trả</t>
  </si>
  <si>
    <t>tháng 4</t>
  </si>
  <si>
    <t>20/05</t>
  </si>
  <si>
    <t>Thanh toán công nợ T2 --&gt; t4</t>
  </si>
  <si>
    <t>Tháng 6 năm 2025</t>
  </si>
  <si>
    <t>00034433</t>
  </si>
  <si>
    <t>00038886</t>
  </si>
  <si>
    <t>TCINTIMEXDANANG24/6</t>
  </si>
  <si>
    <t>14/07</t>
  </si>
  <si>
    <t>Thanh toán công nợ T6 - HD 00034433</t>
  </si>
  <si>
    <t>Tháng 8 năm 2025</t>
  </si>
  <si>
    <t>00050930</t>
  </si>
  <si>
    <t>TC INTIMEX ĐN 12/8</t>
  </si>
  <si>
    <t>BẢNG KÊ HÓA ĐƠN, CHỨNG TỪ HÀNG HÓA, DỊCH VỤ BÁN RA (MẪU QUẢN TRỊ)</t>
  </si>
  <si>
    <t>Tháng 9 năm 2025</t>
  </si>
  <si>
    <t>00059691</t>
  </si>
  <si>
    <t>TCINTIMEX 16/9</t>
  </si>
  <si>
    <t>Tháng 10 năm 2025</t>
  </si>
  <si>
    <t>00065626</t>
  </si>
  <si>
    <t>TCINTIMEXDANANG 7/10</t>
  </si>
  <si>
    <t>tổng thanh toán</t>
  </si>
  <si>
    <t>Thanh toán công nợ hết T9</t>
  </si>
  <si>
    <t>Tháng 11 năm 2025</t>
  </si>
  <si>
    <t>00073083</t>
  </si>
  <si>
    <t>TCINTIMEX 4/11</t>
  </si>
  <si>
    <t>00076906</t>
  </si>
  <si>
    <t>TCINTIMEX 18/11</t>
  </si>
  <si>
    <t>Tháng 12 năm 2025</t>
  </si>
  <si>
    <t>00082304</t>
  </si>
  <si>
    <t>TC INTIMEX</t>
  </si>
  <si>
    <t>Thanh toán công nợ hết T11</t>
  </si>
  <si>
    <t>Thanh toán công nợ hết T8 + 1 HĐ tháng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</si>
</sst>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2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2"/>
    </font>
    <font>
      <sz val="8"/>
      <name val="Microsoft Sans Serif"/>
      <family val="2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9"/>
      <name val="Microsoft Sans Serif"/>
      <family val="2"/>
    </font>
    <font>
      <sz val="10"/>
      <color theme="1"/>
      <name val="Calibri"/>
      <family val="2"/>
      <scheme val="minor"/>
    </font>
    <font>
      <sz val="10"/>
      <color rgb="FF000000"/>
      <name val="Microsoft Sans Serif"/>
      <family val="2"/>
    </font>
    <font>
      <b/>
      <sz val="12"/>
      <color theme="1"/>
      <name val="Calibri"/>
      <family val="2"/>
      <scheme val="minor"/>
    </font>
    <font>
      <b/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8">
    <xf numFmtId="0" fontId="0" fillId="0" borderId="0"/>
    <xf numFmtId="164" fontId="7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02">
    <xf numFmtId="0" fontId="0" fillId="0" borderId="0" xfId="0"/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5" fontId="10" fillId="0" borderId="1" xfId="1" applyNumberFormat="1" applyFont="1" applyBorder="1" applyAlignment="1">
      <alignment horizontal="center"/>
    </xf>
    <xf numFmtId="165" fontId="10" fillId="0" borderId="1" xfId="1" applyNumberFormat="1" applyFont="1" applyBorder="1"/>
    <xf numFmtId="14" fontId="10" fillId="0" borderId="2" xfId="0" applyNumberFormat="1" applyFont="1" applyBorder="1" applyAlignment="1">
      <alignment horizontal="center"/>
    </xf>
    <xf numFmtId="37" fontId="11" fillId="0" borderId="1" xfId="0" applyNumberFormat="1" applyFont="1" applyBorder="1" applyAlignment="1">
      <alignment horizontal="right" vertical="center" wrapText="1"/>
    </xf>
    <xf numFmtId="165" fontId="0" fillId="0" borderId="0" xfId="0" applyNumberFormat="1"/>
    <xf numFmtId="37" fontId="0" fillId="0" borderId="0" xfId="0" applyNumberFormat="1"/>
    <xf numFmtId="166" fontId="11" fillId="0" borderId="1" xfId="1" applyNumberFormat="1" applyFont="1" applyBorder="1" applyAlignment="1">
      <alignment horizontal="right" vertical="center" wrapText="1"/>
    </xf>
    <xf numFmtId="166" fontId="0" fillId="0" borderId="0" xfId="0" applyNumberFormat="1"/>
    <xf numFmtId="165" fontId="9" fillId="2" borderId="1" xfId="1" applyNumberFormat="1" applyFont="1" applyFill="1" applyBorder="1" applyAlignment="1">
      <alignment horizontal="center"/>
    </xf>
    <xf numFmtId="0" fontId="9" fillId="2" borderId="1" xfId="0" applyFont="1" applyFill="1" applyBorder="1"/>
    <xf numFmtId="0" fontId="10" fillId="0" borderId="3" xfId="0" applyFont="1" applyBorder="1" applyAlignment="1">
      <alignment horizontal="center"/>
    </xf>
    <xf numFmtId="0" fontId="10" fillId="0" borderId="1" xfId="0" applyFont="1" applyBorder="1"/>
    <xf numFmtId="38" fontId="12" fillId="3" borderId="4" xfId="2" applyNumberFormat="1" applyFont="1" applyFill="1" applyBorder="1" applyAlignment="1">
      <alignment horizontal="right" vertical="center"/>
    </xf>
    <xf numFmtId="165" fontId="9" fillId="2" borderId="1" xfId="1" applyNumberFormat="1" applyFont="1" applyFill="1" applyBorder="1"/>
    <xf numFmtId="0" fontId="10" fillId="0" borderId="1" xfId="0" applyFont="1" applyBorder="1" applyAlignment="1">
      <alignment horizontal="left"/>
    </xf>
    <xf numFmtId="165" fontId="13" fillId="2" borderId="1" xfId="1" applyNumberFormat="1" applyFont="1" applyFill="1" applyBorder="1" applyAlignment="1">
      <alignment horizontal="center" vertical="center"/>
    </xf>
    <xf numFmtId="165" fontId="13" fillId="2" borderId="1" xfId="1" applyNumberFormat="1" applyFont="1" applyFill="1" applyBorder="1" applyAlignment="1">
      <alignment horizontal="left" vertical="center"/>
    </xf>
    <xf numFmtId="165" fontId="9" fillId="2" borderId="1" xfId="0" applyNumberFormat="1" applyFont="1" applyFill="1" applyBorder="1"/>
    <xf numFmtId="165" fontId="14" fillId="4" borderId="1" xfId="0" applyNumberFormat="1" applyFont="1" applyFill="1" applyBorder="1"/>
    <xf numFmtId="14" fontId="15" fillId="0" borderId="0" xfId="0" quotePrefix="1" applyNumberFormat="1" applyFont="1" applyAlignment="1">
      <alignment horizontal="center" vertical="center"/>
    </xf>
    <xf numFmtId="14" fontId="15" fillId="0" borderId="0" xfId="0" quotePrefix="1" applyNumberFormat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165" fontId="15" fillId="0" borderId="0" xfId="1" applyNumberFormat="1" applyFont="1" applyBorder="1" applyAlignment="1">
      <alignment horizontal="left" vertical="center"/>
    </xf>
    <xf numFmtId="0" fontId="5" fillId="0" borderId="0" xfId="3"/>
    <xf numFmtId="14" fontId="18" fillId="5" borderId="6" xfId="3" applyNumberFormat="1" applyFont="1" applyFill="1" applyBorder="1" applyAlignment="1">
      <alignment horizontal="center" vertical="center" wrapText="1"/>
    </xf>
    <xf numFmtId="0" fontId="18" fillId="5" borderId="6" xfId="3" applyFont="1" applyFill="1" applyBorder="1" applyAlignment="1">
      <alignment horizontal="center" vertical="center" wrapText="1"/>
    </xf>
    <xf numFmtId="38" fontId="18" fillId="5" borderId="7" xfId="3" applyNumberFormat="1" applyFont="1" applyFill="1" applyBorder="1" applyAlignment="1">
      <alignment horizontal="center" vertical="center" wrapText="1"/>
    </xf>
    <xf numFmtId="14" fontId="5" fillId="0" borderId="0" xfId="3" applyNumberFormat="1"/>
    <xf numFmtId="14" fontId="12" fillId="0" borderId="4" xfId="3" applyNumberFormat="1" applyFont="1" applyBorder="1" applyAlignment="1">
      <alignment horizontal="center" vertical="center"/>
    </xf>
    <xf numFmtId="0" fontId="12" fillId="0" borderId="4" xfId="3" applyFont="1" applyBorder="1" applyAlignment="1">
      <alignment horizontal="left" vertical="center"/>
    </xf>
    <xf numFmtId="38" fontId="12" fillId="0" borderId="4" xfId="3" applyNumberFormat="1" applyFont="1" applyBorder="1" applyAlignment="1">
      <alignment horizontal="right" vertical="center"/>
    </xf>
    <xf numFmtId="38" fontId="5" fillId="0" borderId="0" xfId="3" applyNumberFormat="1"/>
    <xf numFmtId="38" fontId="19" fillId="0" borderId="4" xfId="3" applyNumberFormat="1" applyFont="1" applyBorder="1" applyAlignment="1">
      <alignment horizontal="right" vertical="center"/>
    </xf>
    <xf numFmtId="0" fontId="4" fillId="0" borderId="0" xfId="4"/>
    <xf numFmtId="14" fontId="4" fillId="0" borderId="0" xfId="4" applyNumberFormat="1"/>
    <xf numFmtId="14" fontId="12" fillId="0" borderId="4" xfId="4" applyNumberFormat="1" applyFont="1" applyBorder="1" applyAlignment="1">
      <alignment horizontal="center" vertical="center"/>
    </xf>
    <xf numFmtId="0" fontId="12" fillId="0" borderId="4" xfId="4" applyFont="1" applyBorder="1" applyAlignment="1">
      <alignment horizontal="left" vertical="center"/>
    </xf>
    <xf numFmtId="38" fontId="12" fillId="0" borderId="4" xfId="4" applyNumberFormat="1" applyFont="1" applyBorder="1" applyAlignment="1">
      <alignment horizontal="right" vertical="center"/>
    </xf>
    <xf numFmtId="38" fontId="4" fillId="0" borderId="0" xfId="4" applyNumberFormat="1"/>
    <xf numFmtId="0" fontId="12" fillId="0" borderId="0" xfId="4" applyFont="1" applyBorder="1" applyAlignment="1">
      <alignment horizontal="left" vertical="center"/>
    </xf>
    <xf numFmtId="0" fontId="12" fillId="0" borderId="0" xfId="4" applyFont="1" applyBorder="1" applyAlignment="1">
      <alignment horizontal="right" vertical="center"/>
    </xf>
    <xf numFmtId="0" fontId="20" fillId="0" borderId="0" xfId="4" applyFont="1"/>
    <xf numFmtId="14" fontId="21" fillId="5" borderId="6" xfId="4" applyNumberFormat="1" applyFont="1" applyFill="1" applyBorder="1" applyAlignment="1">
      <alignment horizontal="center" vertical="center" wrapText="1"/>
    </xf>
    <xf numFmtId="0" fontId="21" fillId="5" borderId="6" xfId="4" applyFont="1" applyFill="1" applyBorder="1" applyAlignment="1">
      <alignment horizontal="center" vertical="center" wrapText="1"/>
    </xf>
    <xf numFmtId="38" fontId="21" fillId="5" borderId="7" xfId="4" applyNumberFormat="1" applyFont="1" applyFill="1" applyBorder="1" applyAlignment="1">
      <alignment horizontal="center" vertical="center" wrapText="1"/>
    </xf>
    <xf numFmtId="0" fontId="3" fillId="0" borderId="0" xfId="5"/>
    <xf numFmtId="14" fontId="18" fillId="5" borderId="6" xfId="5" applyNumberFormat="1" applyFont="1" applyFill="1" applyBorder="1" applyAlignment="1">
      <alignment horizontal="center" vertical="center" wrapText="1"/>
    </xf>
    <xf numFmtId="0" fontId="18" fillId="5" borderId="6" xfId="5" applyFont="1" applyFill="1" applyBorder="1" applyAlignment="1">
      <alignment horizontal="center" vertical="center" wrapText="1"/>
    </xf>
    <xf numFmtId="38" fontId="18" fillId="5" borderId="7" xfId="5" applyNumberFormat="1" applyFont="1" applyFill="1" applyBorder="1" applyAlignment="1">
      <alignment horizontal="center" vertical="center" wrapText="1"/>
    </xf>
    <xf numFmtId="14" fontId="3" fillId="0" borderId="0" xfId="5" applyNumberFormat="1"/>
    <xf numFmtId="14" fontId="12" fillId="0" borderId="4" xfId="5" applyNumberFormat="1" applyFont="1" applyBorder="1" applyAlignment="1">
      <alignment horizontal="center" vertical="center"/>
    </xf>
    <xf numFmtId="0" fontId="12" fillId="0" borderId="4" xfId="5" applyFont="1" applyBorder="1" applyAlignment="1">
      <alignment horizontal="left" vertical="center"/>
    </xf>
    <xf numFmtId="38" fontId="12" fillId="0" borderId="4" xfId="5" applyNumberFormat="1" applyFont="1" applyBorder="1" applyAlignment="1">
      <alignment horizontal="right" vertical="center"/>
    </xf>
    <xf numFmtId="38" fontId="3" fillId="0" borderId="0" xfId="5" applyNumberFormat="1"/>
    <xf numFmtId="0" fontId="2" fillId="0" borderId="0" xfId="6"/>
    <xf numFmtId="14" fontId="18" fillId="5" borderId="6" xfId="6" applyNumberFormat="1" applyFont="1" applyFill="1" applyBorder="1" applyAlignment="1">
      <alignment horizontal="center" vertical="center" wrapText="1"/>
    </xf>
    <xf numFmtId="0" fontId="18" fillId="5" borderId="6" xfId="6" applyFont="1" applyFill="1" applyBorder="1" applyAlignment="1">
      <alignment horizontal="center" vertical="center" wrapText="1"/>
    </xf>
    <xf numFmtId="38" fontId="18" fillId="5" borderId="7" xfId="6" applyNumberFormat="1" applyFont="1" applyFill="1" applyBorder="1" applyAlignment="1">
      <alignment horizontal="center" vertical="center" wrapText="1"/>
    </xf>
    <xf numFmtId="14" fontId="2" fillId="0" borderId="0" xfId="6" applyNumberFormat="1"/>
    <xf numFmtId="14" fontId="12" fillId="0" borderId="4" xfId="6" applyNumberFormat="1" applyFont="1" applyBorder="1" applyAlignment="1">
      <alignment horizontal="center" vertical="center"/>
    </xf>
    <xf numFmtId="0" fontId="12" fillId="0" borderId="4" xfId="6" applyFont="1" applyBorder="1" applyAlignment="1">
      <alignment horizontal="left" vertical="center"/>
    </xf>
    <xf numFmtId="38" fontId="12" fillId="0" borderId="4" xfId="6" applyNumberFormat="1" applyFont="1" applyBorder="1" applyAlignment="1">
      <alignment horizontal="right" vertical="center"/>
    </xf>
    <xf numFmtId="38" fontId="2" fillId="0" borderId="0" xfId="6" applyNumberFormat="1"/>
    <xf numFmtId="38" fontId="22" fillId="0" borderId="0" xfId="6" applyNumberFormat="1" applyFont="1"/>
    <xf numFmtId="0" fontId="10" fillId="0" borderId="1" xfId="0" applyFont="1" applyBorder="1" applyAlignment="1">
      <alignment horizontal="left" wrapText="1"/>
    </xf>
    <xf numFmtId="0" fontId="1" fillId="0" borderId="0" xfId="7"/>
    <xf numFmtId="14" fontId="18" fillId="5" borderId="6" xfId="7" applyNumberFormat="1" applyFont="1" applyFill="1" applyBorder="1" applyAlignment="1">
      <alignment horizontal="center" vertical="center" wrapText="1"/>
    </xf>
    <xf numFmtId="0" fontId="18" fillId="5" borderId="6" xfId="7" applyFont="1" applyFill="1" applyBorder="1" applyAlignment="1">
      <alignment horizontal="center" vertical="center" wrapText="1"/>
    </xf>
    <xf numFmtId="38" fontId="18" fillId="5" borderId="7" xfId="7" applyNumberFormat="1" applyFont="1" applyFill="1" applyBorder="1" applyAlignment="1">
      <alignment horizontal="center" vertical="center" wrapText="1"/>
    </xf>
    <xf numFmtId="14" fontId="1" fillId="0" borderId="0" xfId="7" applyNumberFormat="1"/>
    <xf numFmtId="14" fontId="12" fillId="0" borderId="4" xfId="7" applyNumberFormat="1" applyFont="1" applyBorder="1" applyAlignment="1">
      <alignment horizontal="center" vertical="center"/>
    </xf>
    <xf numFmtId="0" fontId="12" fillId="0" borderId="4" xfId="7" applyFont="1" applyBorder="1" applyAlignment="1">
      <alignment horizontal="left" vertical="center"/>
    </xf>
    <xf numFmtId="38" fontId="12" fillId="0" borderId="4" xfId="7" applyNumberFormat="1" applyFont="1" applyBorder="1" applyAlignment="1">
      <alignment horizontal="right" vertical="center"/>
    </xf>
    <xf numFmtId="38" fontId="1" fillId="0" borderId="0" xfId="7" applyNumberFormat="1"/>
    <xf numFmtId="38" fontId="19" fillId="0" borderId="4" xfId="7" applyNumberFormat="1" applyFont="1" applyBorder="1" applyAlignment="1">
      <alignment horizontal="right" vertical="center"/>
    </xf>
    <xf numFmtId="38" fontId="23" fillId="0" borderId="4" xfId="7" applyNumberFormat="1" applyFont="1" applyBorder="1" applyAlignment="1">
      <alignment horizontal="right" vertical="center"/>
    </xf>
    <xf numFmtId="38" fontId="22" fillId="0" borderId="0" xfId="7" applyNumberFormat="1" applyFont="1"/>
    <xf numFmtId="0" fontId="15" fillId="0" borderId="0" xfId="0" applyFont="1" applyFill="1" applyAlignment="1">
      <alignment horizontal="center"/>
    </xf>
    <xf numFmtId="14" fontId="8" fillId="0" borderId="0" xfId="0" applyNumberFormat="1" applyFont="1" applyAlignment="1">
      <alignment horizontal="center" vertical="center"/>
    </xf>
    <xf numFmtId="14" fontId="9" fillId="2" borderId="2" xfId="0" applyNumberFormat="1" applyFont="1" applyFill="1" applyBorder="1" applyAlignment="1">
      <alignment horizontal="center"/>
    </xf>
    <xf numFmtId="14" fontId="9" fillId="2" borderId="3" xfId="0" applyNumberFormat="1" applyFont="1" applyFill="1" applyBorder="1" applyAlignment="1">
      <alignment horizontal="center"/>
    </xf>
    <xf numFmtId="14" fontId="14" fillId="4" borderId="2" xfId="0" quotePrefix="1" applyNumberFormat="1" applyFont="1" applyFill="1" applyBorder="1" applyAlignment="1">
      <alignment horizontal="center" vertical="center"/>
    </xf>
    <xf numFmtId="14" fontId="14" fillId="4" borderId="5" xfId="0" quotePrefix="1" applyNumberFormat="1" applyFont="1" applyFill="1" applyBorder="1" applyAlignment="1">
      <alignment horizontal="center" vertical="center"/>
    </xf>
    <xf numFmtId="14" fontId="14" fillId="4" borderId="3" xfId="0" quotePrefix="1" applyNumberFormat="1" applyFont="1" applyFill="1" applyBorder="1" applyAlignment="1">
      <alignment horizontal="center" vertical="center"/>
    </xf>
    <xf numFmtId="0" fontId="16" fillId="0" borderId="0" xfId="7" applyFont="1" applyBorder="1" applyAlignment="1">
      <alignment horizontal="center"/>
    </xf>
    <xf numFmtId="0" fontId="17" fillId="0" borderId="0" xfId="7" applyFont="1" applyBorder="1" applyAlignment="1">
      <alignment horizontal="center"/>
    </xf>
    <xf numFmtId="0" fontId="16" fillId="0" borderId="0" xfId="6" applyFont="1" applyBorder="1" applyAlignment="1">
      <alignment horizontal="center"/>
    </xf>
    <xf numFmtId="0" fontId="17" fillId="0" borderId="0" xfId="6" applyFont="1" applyBorder="1" applyAlignment="1">
      <alignment horizontal="center"/>
    </xf>
    <xf numFmtId="0" fontId="16" fillId="0" borderId="0" xfId="5" applyFont="1" applyBorder="1" applyAlignment="1">
      <alignment horizontal="center"/>
    </xf>
    <xf numFmtId="0" fontId="17" fillId="0" borderId="0" xfId="5" applyFont="1" applyBorder="1" applyAlignment="1">
      <alignment horizontal="center"/>
    </xf>
    <xf numFmtId="0" fontId="16" fillId="0" borderId="0" xfId="4" applyFont="1" applyBorder="1" applyAlignment="1">
      <alignment horizontal="center"/>
    </xf>
    <xf numFmtId="0" fontId="17" fillId="0" borderId="0" xfId="4" applyFont="1" applyBorder="1" applyAlignment="1">
      <alignment horizontal="center"/>
    </xf>
    <xf numFmtId="0" fontId="16" fillId="0" borderId="0" xfId="3" applyFont="1" applyBorder="1" applyAlignment="1">
      <alignment horizontal="center" vertical="center"/>
    </xf>
    <xf numFmtId="0" fontId="17" fillId="0" borderId="0" xfId="3" applyFont="1" applyBorder="1" applyAlignment="1">
      <alignment horizontal="center" vertical="center"/>
    </xf>
  </cellXfs>
  <cellStyles count="8">
    <cellStyle name="Comma" xfId="1" builtinId="3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2"/>
  <sheetViews>
    <sheetView tabSelected="1" topLeftCell="A6" workbookViewId="0">
      <selection activeCell="J31" sqref="J31"/>
    </sheetView>
  </sheetViews>
  <sheetFormatPr defaultRowHeight="15" x14ac:dyDescent="0.25"/>
  <cols>
    <col min="2" max="2" width="12.42578125" customWidth="1"/>
    <col min="3" max="3" width="30.140625" customWidth="1"/>
    <col min="4" max="4" width="16.85546875" customWidth="1"/>
    <col min="5" max="5" width="16.42578125" customWidth="1"/>
    <col min="6" max="6" width="14.7109375" customWidth="1"/>
    <col min="7" max="7" width="17.140625" customWidth="1"/>
    <col min="8" max="9" width="11.5703125" bestFit="1" customWidth="1"/>
  </cols>
  <sheetData>
    <row r="1" spans="2:9" ht="36" customHeight="1" x14ac:dyDescent="0.25">
      <c r="B1" s="86" t="s">
        <v>0</v>
      </c>
      <c r="C1" s="86"/>
      <c r="D1" s="86"/>
      <c r="E1" s="86"/>
      <c r="F1" s="86"/>
      <c r="G1" s="86"/>
    </row>
    <row r="2" spans="2:9" ht="31.5" x14ac:dyDescent="0.25"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2:9" ht="23.25" customHeight="1" x14ac:dyDescent="0.25">
      <c r="B3" s="3"/>
      <c r="C3" s="4" t="s">
        <v>7</v>
      </c>
      <c r="D3" s="5">
        <v>0</v>
      </c>
      <c r="E3" s="4"/>
      <c r="F3" s="4"/>
      <c r="G3" s="4"/>
    </row>
    <row r="4" spans="2:9" ht="24.75" customHeight="1" x14ac:dyDescent="0.25">
      <c r="B4" s="6"/>
      <c r="C4" s="7" t="s">
        <v>8</v>
      </c>
      <c r="D4" s="8">
        <v>14373460</v>
      </c>
      <c r="E4" s="8"/>
      <c r="F4" s="8"/>
      <c r="G4" s="9"/>
    </row>
    <row r="5" spans="2:9" ht="24.75" customHeight="1" x14ac:dyDescent="0.25">
      <c r="B5" s="6"/>
      <c r="C5" s="7" t="s">
        <v>9</v>
      </c>
      <c r="D5" s="8">
        <v>3399661</v>
      </c>
      <c r="E5" s="8"/>
      <c r="F5" s="8"/>
      <c r="G5" s="9"/>
    </row>
    <row r="6" spans="2:9" ht="24.75" customHeight="1" x14ac:dyDescent="0.25">
      <c r="B6" s="10"/>
      <c r="C6" s="7" t="s">
        <v>10</v>
      </c>
      <c r="D6" s="11">
        <v>4539116</v>
      </c>
      <c r="E6" s="8"/>
      <c r="F6" s="8"/>
      <c r="G6" s="9"/>
      <c r="I6" s="12"/>
    </row>
    <row r="7" spans="2:9" ht="24.75" customHeight="1" x14ac:dyDescent="0.25">
      <c r="B7" s="10"/>
      <c r="C7" s="7" t="s">
        <v>11</v>
      </c>
      <c r="D7" s="11">
        <v>3399661</v>
      </c>
      <c r="E7" s="8"/>
      <c r="F7" s="8"/>
      <c r="G7" s="9"/>
      <c r="I7" s="12"/>
    </row>
    <row r="8" spans="2:9" ht="24.75" customHeight="1" x14ac:dyDescent="0.25">
      <c r="B8" s="10"/>
      <c r="C8" s="7" t="s">
        <v>12</v>
      </c>
      <c r="D8" s="14">
        <v>0</v>
      </c>
      <c r="E8" s="8"/>
      <c r="F8" s="8"/>
      <c r="G8" s="9"/>
      <c r="H8" s="13"/>
      <c r="I8" s="12"/>
    </row>
    <row r="9" spans="2:9" ht="24.75" customHeight="1" x14ac:dyDescent="0.25">
      <c r="B9" s="10"/>
      <c r="C9" s="7" t="s">
        <v>13</v>
      </c>
      <c r="D9" s="14">
        <v>4520412</v>
      </c>
      <c r="E9" s="8"/>
      <c r="F9" s="8"/>
      <c r="G9" s="9"/>
      <c r="I9" s="12"/>
    </row>
    <row r="10" spans="2:9" ht="24.75" customHeight="1" x14ac:dyDescent="0.25">
      <c r="B10" s="10"/>
      <c r="C10" s="7" t="s">
        <v>14</v>
      </c>
      <c r="D10" s="14">
        <v>0</v>
      </c>
      <c r="E10" s="8"/>
      <c r="F10" s="8"/>
      <c r="G10" s="9"/>
      <c r="H10" s="15"/>
      <c r="I10" s="12"/>
    </row>
    <row r="11" spans="2:9" ht="24.75" customHeight="1" x14ac:dyDescent="0.25">
      <c r="B11" s="10"/>
      <c r="C11" s="7" t="s">
        <v>15</v>
      </c>
      <c r="D11" s="14">
        <v>2260206</v>
      </c>
      <c r="E11" s="8"/>
      <c r="F11" s="8"/>
      <c r="G11" s="9"/>
      <c r="I11" s="12"/>
    </row>
    <row r="12" spans="2:9" ht="24.75" customHeight="1" x14ac:dyDescent="0.25">
      <c r="B12" s="10"/>
      <c r="C12" s="7" t="s">
        <v>16</v>
      </c>
      <c r="D12" s="14">
        <v>4153063</v>
      </c>
      <c r="E12" s="8"/>
      <c r="F12" s="8"/>
      <c r="G12" s="9"/>
      <c r="H12" s="15"/>
      <c r="I12" s="12"/>
    </row>
    <row r="13" spans="2:9" ht="24.75" customHeight="1" x14ac:dyDescent="0.25">
      <c r="B13" s="10"/>
      <c r="C13" s="7" t="s">
        <v>17</v>
      </c>
      <c r="D13" s="14">
        <v>2260206</v>
      </c>
      <c r="E13" s="8"/>
      <c r="F13" s="8"/>
      <c r="G13" s="9"/>
      <c r="H13" s="15"/>
      <c r="I13" s="12"/>
    </row>
    <row r="14" spans="2:9" ht="24.75" customHeight="1" x14ac:dyDescent="0.25">
      <c r="B14" s="10"/>
      <c r="C14" s="7" t="s">
        <v>18</v>
      </c>
      <c r="D14" s="14">
        <v>6856295</v>
      </c>
      <c r="E14" s="8"/>
      <c r="F14" s="8"/>
      <c r="G14" s="9"/>
      <c r="H14" s="15"/>
      <c r="I14" s="12"/>
    </row>
    <row r="15" spans="2:9" ht="24.75" customHeight="1" x14ac:dyDescent="0.25">
      <c r="B15" s="10"/>
      <c r="C15" s="7" t="s">
        <v>19</v>
      </c>
      <c r="D15" s="14">
        <v>3695920</v>
      </c>
      <c r="E15" s="8"/>
      <c r="F15" s="8"/>
      <c r="G15" s="9"/>
      <c r="H15" s="15"/>
      <c r="I15" s="12"/>
    </row>
    <row r="16" spans="2:9" ht="24.75" customHeight="1" x14ac:dyDescent="0.25">
      <c r="B16" s="87" t="s">
        <v>20</v>
      </c>
      <c r="C16" s="88"/>
      <c r="D16" s="16">
        <f>+SUM(D4:D15)</f>
        <v>49458000</v>
      </c>
      <c r="E16" s="16"/>
      <c r="F16" s="16">
        <f>+SUM(F4:F12)</f>
        <v>0</v>
      </c>
      <c r="G16" s="17"/>
    </row>
    <row r="17" spans="2:11" ht="24.75" customHeight="1" x14ac:dyDescent="0.25">
      <c r="B17" s="6" t="s">
        <v>55</v>
      </c>
      <c r="C17" s="18" t="s">
        <v>54</v>
      </c>
      <c r="D17" s="8"/>
      <c r="E17" s="8">
        <v>150680</v>
      </c>
      <c r="G17" s="19"/>
    </row>
    <row r="18" spans="2:11" ht="24.75" customHeight="1" x14ac:dyDescent="0.25">
      <c r="B18" s="6"/>
      <c r="C18" s="18"/>
      <c r="D18" s="8"/>
      <c r="E18" s="8"/>
      <c r="F18" s="9"/>
      <c r="G18" s="19"/>
    </row>
    <row r="19" spans="2:11" ht="24.75" hidden="1" customHeight="1" x14ac:dyDescent="0.25">
      <c r="B19" s="6"/>
      <c r="C19" s="18" t="s">
        <v>21</v>
      </c>
      <c r="D19" s="8"/>
      <c r="E19" s="8"/>
      <c r="F19" s="9"/>
      <c r="G19" s="19"/>
      <c r="K19" s="20"/>
    </row>
    <row r="20" spans="2:11" ht="24.75" hidden="1" customHeight="1" x14ac:dyDescent="0.25">
      <c r="B20" s="6"/>
      <c r="C20" s="18" t="s">
        <v>22</v>
      </c>
      <c r="D20" s="8"/>
      <c r="E20" s="8"/>
      <c r="F20" s="9"/>
      <c r="G20" s="19"/>
    </row>
    <row r="21" spans="2:11" ht="24.75" hidden="1" customHeight="1" x14ac:dyDescent="0.25">
      <c r="B21" s="6"/>
      <c r="C21" s="18" t="s">
        <v>23</v>
      </c>
      <c r="D21" s="8"/>
      <c r="E21" s="8"/>
      <c r="F21" s="9"/>
      <c r="G21" s="19"/>
    </row>
    <row r="22" spans="2:11" ht="24.75" customHeight="1" x14ac:dyDescent="0.25">
      <c r="B22" s="87" t="s">
        <v>24</v>
      </c>
      <c r="C22" s="88"/>
      <c r="D22" s="16"/>
      <c r="E22" s="16">
        <f>+SUM(E17:E21)</f>
        <v>150680</v>
      </c>
      <c r="F22" s="21"/>
      <c r="G22" s="17"/>
    </row>
    <row r="23" spans="2:11" ht="24.75" hidden="1" customHeight="1" x14ac:dyDescent="0.25">
      <c r="B23" s="6"/>
      <c r="C23" s="22"/>
      <c r="D23" s="8"/>
      <c r="E23" s="8"/>
      <c r="F23" s="8"/>
      <c r="G23" s="9"/>
    </row>
    <row r="24" spans="2:11" ht="24.75" hidden="1" customHeight="1" x14ac:dyDescent="0.25">
      <c r="B24" s="6"/>
      <c r="C24" s="22"/>
      <c r="D24" s="8"/>
      <c r="E24" s="8"/>
      <c r="F24" s="8"/>
      <c r="G24" s="9"/>
      <c r="I24" s="15"/>
    </row>
    <row r="25" spans="2:11" ht="24.75" hidden="1" customHeight="1" x14ac:dyDescent="0.25">
      <c r="B25" s="10"/>
      <c r="C25" s="22"/>
      <c r="D25" s="8"/>
      <c r="E25" s="8"/>
      <c r="F25" s="8"/>
      <c r="G25" s="9"/>
    </row>
    <row r="26" spans="2:11" ht="24.75" hidden="1" customHeight="1" x14ac:dyDescent="0.25">
      <c r="B26" s="10"/>
      <c r="C26" s="22"/>
      <c r="D26" s="8"/>
      <c r="E26" s="8"/>
      <c r="F26" s="8"/>
      <c r="G26" s="9"/>
    </row>
    <row r="27" spans="2:11" ht="24.75" hidden="1" customHeight="1" x14ac:dyDescent="0.25">
      <c r="B27" s="6"/>
      <c r="C27" s="22"/>
      <c r="D27" s="8"/>
      <c r="E27" s="8"/>
      <c r="F27" s="8"/>
      <c r="G27" s="9"/>
    </row>
    <row r="28" spans="2:11" ht="24.75" hidden="1" customHeight="1" x14ac:dyDescent="0.25">
      <c r="B28" s="10"/>
      <c r="C28" s="22"/>
      <c r="D28" s="8"/>
      <c r="E28" s="8"/>
      <c r="F28" s="8"/>
      <c r="G28" s="9"/>
    </row>
    <row r="29" spans="2:11" ht="30" customHeight="1" x14ac:dyDescent="0.25">
      <c r="B29" s="10">
        <v>45727</v>
      </c>
      <c r="C29" s="22" t="s">
        <v>48</v>
      </c>
      <c r="D29" s="8"/>
      <c r="E29" s="8"/>
      <c r="F29" s="8"/>
      <c r="G29" s="9">
        <v>14373460</v>
      </c>
    </row>
    <row r="30" spans="2:11" ht="24.75" customHeight="1" x14ac:dyDescent="0.25">
      <c r="B30" s="10" t="s">
        <v>56</v>
      </c>
      <c r="C30" s="22" t="s">
        <v>57</v>
      </c>
      <c r="D30" s="8"/>
      <c r="E30" s="8"/>
      <c r="F30" s="8"/>
      <c r="G30" s="9">
        <v>11187758</v>
      </c>
    </row>
    <row r="31" spans="2:11" ht="34.5" customHeight="1" x14ac:dyDescent="0.25">
      <c r="B31" s="10" t="s">
        <v>62</v>
      </c>
      <c r="C31" s="72" t="s">
        <v>63</v>
      </c>
      <c r="D31" s="8"/>
      <c r="E31" s="8"/>
      <c r="F31" s="8"/>
      <c r="G31" s="9">
        <v>2260206</v>
      </c>
    </row>
    <row r="32" spans="2:11" ht="34.5" customHeight="1" x14ac:dyDescent="0.25">
      <c r="B32" s="10">
        <v>45915</v>
      </c>
      <c r="C32" s="72" t="s">
        <v>85</v>
      </c>
      <c r="D32" s="8"/>
      <c r="E32" s="8"/>
      <c r="F32" s="8"/>
      <c r="G32" s="9">
        <v>4520412</v>
      </c>
    </row>
    <row r="33" spans="2:7" ht="30" customHeight="1" x14ac:dyDescent="0.25">
      <c r="B33" s="10">
        <v>45951</v>
      </c>
      <c r="C33" s="72" t="s">
        <v>75</v>
      </c>
      <c r="D33" s="8"/>
      <c r="E33" s="8"/>
      <c r="F33" s="8"/>
      <c r="G33" s="9">
        <v>4153063</v>
      </c>
    </row>
    <row r="34" spans="2:7" ht="30" customHeight="1" x14ac:dyDescent="0.25">
      <c r="B34" s="10">
        <v>46006</v>
      </c>
      <c r="C34" s="72" t="s">
        <v>84</v>
      </c>
      <c r="D34" s="8"/>
      <c r="E34" s="8"/>
      <c r="F34" s="8"/>
      <c r="G34" s="9">
        <v>6856295</v>
      </c>
    </row>
    <row r="35" spans="2:7" ht="24.75" customHeight="1" x14ac:dyDescent="0.25">
      <c r="B35" s="87" t="s">
        <v>25</v>
      </c>
      <c r="C35" s="88"/>
      <c r="D35" s="23"/>
      <c r="E35" s="24"/>
      <c r="F35" s="25"/>
      <c r="G35" s="25">
        <f>SUM(G23:G34)</f>
        <v>43351194</v>
      </c>
    </row>
    <row r="36" spans="2:7" ht="25.5" customHeight="1" x14ac:dyDescent="0.25">
      <c r="B36" s="89" t="s">
        <v>26</v>
      </c>
      <c r="C36" s="90"/>
      <c r="D36" s="90"/>
      <c r="E36" s="90"/>
      <c r="F36" s="91"/>
      <c r="G36" s="26">
        <f>+D3+D16-F16-E22-G35</f>
        <v>5956126</v>
      </c>
    </row>
    <row r="37" spans="2:7" ht="15.75" x14ac:dyDescent="0.25">
      <c r="B37" s="27"/>
      <c r="C37" s="28"/>
      <c r="D37" s="29"/>
      <c r="E37" s="30"/>
    </row>
    <row r="38" spans="2:7" ht="15.75" x14ac:dyDescent="0.25">
      <c r="B38" s="27"/>
      <c r="C38" s="28"/>
      <c r="D38" s="29"/>
      <c r="E38" s="30"/>
      <c r="F38" s="85"/>
      <c r="G38" s="85"/>
    </row>
    <row r="42" spans="2:7" x14ac:dyDescent="0.25">
      <c r="G42" s="12"/>
    </row>
  </sheetData>
  <mergeCells count="6">
    <mergeCell ref="F38:G38"/>
    <mergeCell ref="B1:G1"/>
    <mergeCell ref="B16:C16"/>
    <mergeCell ref="B22:C22"/>
    <mergeCell ref="B35:C35"/>
    <mergeCell ref="B36:F3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>
      <selection activeCell="E4" sqref="E4:E6"/>
    </sheetView>
  </sheetViews>
  <sheetFormatPr defaultColWidth="9.140625" defaultRowHeight="15" outlineLevelRow="1" x14ac:dyDescent="0.25"/>
  <cols>
    <col min="1" max="1" width="1.42578125" style="31" customWidth="1"/>
    <col min="2" max="2" width="14.28515625" style="35" customWidth="1"/>
    <col min="3" max="4" width="11.42578125" style="31" customWidth="1"/>
    <col min="5" max="5" width="32.140625" style="31" customWidth="1"/>
    <col min="6" max="6" width="17.140625" style="39" customWidth="1"/>
    <col min="7" max="7" width="15.7109375" style="39" customWidth="1"/>
    <col min="8" max="8" width="14.42578125" style="31" customWidth="1"/>
    <col min="9" max="9" width="29.28515625" style="31" customWidth="1"/>
    <col min="10" max="10" width="17" style="31" customWidth="1"/>
    <col min="11" max="16384" width="9.140625" style="31"/>
  </cols>
  <sheetData>
    <row r="1" spans="1:10" ht="24" customHeight="1" x14ac:dyDescent="0.25">
      <c r="A1" s="100" t="s">
        <v>42</v>
      </c>
      <c r="B1" s="100"/>
      <c r="C1" s="100"/>
      <c r="D1" s="100"/>
      <c r="E1" s="100"/>
      <c r="F1" s="100"/>
      <c r="G1" s="100"/>
      <c r="H1" s="100"/>
      <c r="I1" s="100"/>
    </row>
    <row r="2" spans="1:10" ht="24" customHeight="1" x14ac:dyDescent="0.25">
      <c r="A2" s="101" t="s">
        <v>27</v>
      </c>
      <c r="B2" s="101"/>
      <c r="C2" s="101"/>
      <c r="D2" s="101"/>
      <c r="E2" s="101"/>
      <c r="F2" s="101"/>
      <c r="G2" s="101"/>
      <c r="H2" s="101"/>
      <c r="I2" s="101"/>
    </row>
    <row r="3" spans="1:10" ht="24" customHeight="1" x14ac:dyDescent="0.25">
      <c r="B3" s="32" t="s">
        <v>28</v>
      </c>
      <c r="C3" s="33" t="s">
        <v>29</v>
      </c>
      <c r="D3" s="33" t="s">
        <v>30</v>
      </c>
      <c r="E3" s="33" t="s">
        <v>31</v>
      </c>
      <c r="F3" s="34" t="s">
        <v>32</v>
      </c>
      <c r="G3" s="34" t="s">
        <v>33</v>
      </c>
      <c r="H3" s="33" t="s">
        <v>43</v>
      </c>
      <c r="I3" s="33" t="s">
        <v>34</v>
      </c>
      <c r="J3" s="33" t="s">
        <v>35</v>
      </c>
    </row>
    <row r="4" spans="1:10" ht="24" customHeight="1" outlineLevel="1" x14ac:dyDescent="0.25">
      <c r="B4" s="36">
        <v>45664</v>
      </c>
      <c r="C4" s="37" t="s">
        <v>36</v>
      </c>
      <c r="D4" s="37" t="s">
        <v>37</v>
      </c>
      <c r="E4" s="37" t="s">
        <v>38</v>
      </c>
      <c r="F4" s="38">
        <v>5956785</v>
      </c>
      <c r="G4" s="38">
        <v>476543</v>
      </c>
      <c r="H4" s="40">
        <f>F4+G4</f>
        <v>6433328</v>
      </c>
      <c r="I4" s="37" t="s">
        <v>38</v>
      </c>
      <c r="J4" s="37" t="s">
        <v>39</v>
      </c>
    </row>
    <row r="5" spans="1:10" ht="24" customHeight="1" outlineLevel="1" x14ac:dyDescent="0.25">
      <c r="B5" s="36">
        <v>45671</v>
      </c>
      <c r="C5" s="37" t="s">
        <v>40</v>
      </c>
      <c r="D5" s="37" t="s">
        <v>37</v>
      </c>
      <c r="E5" s="37" t="s">
        <v>38</v>
      </c>
      <c r="F5" s="38">
        <v>7351974</v>
      </c>
      <c r="G5" s="38">
        <v>588158</v>
      </c>
      <c r="H5" s="40">
        <f t="shared" ref="H5:H6" si="0">F5+G5</f>
        <v>7940132</v>
      </c>
      <c r="I5" s="37" t="s">
        <v>38</v>
      </c>
      <c r="J5" s="37" t="s">
        <v>39</v>
      </c>
    </row>
    <row r="6" spans="1:10" ht="24" customHeight="1" outlineLevel="1" x14ac:dyDescent="0.25">
      <c r="B6" s="36">
        <v>45706</v>
      </c>
      <c r="C6" s="37" t="s">
        <v>41</v>
      </c>
      <c r="D6" s="37" t="s">
        <v>37</v>
      </c>
      <c r="E6" s="37" t="s">
        <v>38</v>
      </c>
      <c r="F6" s="38">
        <v>3147834</v>
      </c>
      <c r="G6" s="38">
        <v>251827</v>
      </c>
      <c r="H6" s="40">
        <f t="shared" si="0"/>
        <v>3399661</v>
      </c>
      <c r="I6" s="37" t="s">
        <v>38</v>
      </c>
      <c r="J6" s="37" t="s">
        <v>39</v>
      </c>
    </row>
    <row r="7" spans="1:10" x14ac:dyDescent="0.25">
      <c r="H7" s="3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style="73" customWidth="1"/>
    <col min="2" max="2" width="14.28515625" style="77" customWidth="1"/>
    <col min="3" max="4" width="11.42578125" style="73" customWidth="1"/>
    <col min="5" max="5" width="21" style="73" customWidth="1"/>
    <col min="6" max="6" width="17.140625" style="81" customWidth="1"/>
    <col min="7" max="7" width="15.7109375" style="81" customWidth="1"/>
    <col min="8" max="8" width="11.42578125" style="73" customWidth="1"/>
    <col min="9" max="9" width="31.7109375" style="73" customWidth="1"/>
    <col min="10" max="10" width="13.140625" style="73" customWidth="1"/>
    <col min="11" max="16384" width="9.140625" style="73"/>
  </cols>
  <sheetData>
    <row r="1" spans="1:10" ht="35.25" customHeight="1" x14ac:dyDescent="0.3">
      <c r="A1" s="92" t="s">
        <v>42</v>
      </c>
      <c r="B1" s="92"/>
      <c r="C1" s="92"/>
      <c r="D1" s="92"/>
      <c r="E1" s="92"/>
      <c r="F1" s="92"/>
      <c r="G1" s="92"/>
      <c r="H1" s="92"/>
      <c r="I1" s="92"/>
    </row>
    <row r="2" spans="1:10" ht="35.25" customHeight="1" x14ac:dyDescent="0.25">
      <c r="A2" s="93" t="s">
        <v>81</v>
      </c>
      <c r="B2" s="93"/>
      <c r="C2" s="93"/>
      <c r="D2" s="93"/>
      <c r="E2" s="93"/>
      <c r="F2" s="93"/>
      <c r="G2" s="93"/>
      <c r="H2" s="93"/>
      <c r="I2" s="93"/>
    </row>
    <row r="3" spans="1:10" ht="35.25" customHeight="1" x14ac:dyDescent="0.25">
      <c r="B3" s="74" t="s">
        <v>28</v>
      </c>
      <c r="C3" s="75" t="s">
        <v>29</v>
      </c>
      <c r="D3" s="75" t="s">
        <v>30</v>
      </c>
      <c r="E3" s="75" t="s">
        <v>31</v>
      </c>
      <c r="F3" s="76" t="s">
        <v>32</v>
      </c>
      <c r="G3" s="76" t="s">
        <v>33</v>
      </c>
      <c r="H3" s="75" t="s">
        <v>43</v>
      </c>
      <c r="I3" s="75" t="s">
        <v>34</v>
      </c>
      <c r="J3" s="75" t="s">
        <v>35</v>
      </c>
    </row>
    <row r="4" spans="1:10" ht="35.25" customHeight="1" outlineLevel="1" x14ac:dyDescent="0.25">
      <c r="B4" s="78">
        <v>46000</v>
      </c>
      <c r="C4" s="79" t="s">
        <v>82</v>
      </c>
      <c r="D4" s="79" t="s">
        <v>37</v>
      </c>
      <c r="E4" s="79" t="s">
        <v>83</v>
      </c>
      <c r="F4" s="80">
        <v>3422148</v>
      </c>
      <c r="G4" s="80">
        <v>273772</v>
      </c>
      <c r="H4" s="80">
        <f>F4+G4</f>
        <v>3695920</v>
      </c>
      <c r="I4" s="79" t="s">
        <v>38</v>
      </c>
      <c r="J4" s="79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>
      <selection activeCell="H6" sqref="H6"/>
    </sheetView>
  </sheetViews>
  <sheetFormatPr defaultColWidth="9.140625" defaultRowHeight="15" outlineLevelRow="1" x14ac:dyDescent="0.25"/>
  <cols>
    <col min="1" max="1" width="1.42578125" style="73" customWidth="1"/>
    <col min="2" max="2" width="14.28515625" style="77" customWidth="1"/>
    <col min="3" max="4" width="11.42578125" style="73" customWidth="1"/>
    <col min="5" max="5" width="21.28515625" style="73" customWidth="1"/>
    <col min="6" max="6" width="17.140625" style="81" customWidth="1"/>
    <col min="7" max="7" width="15.7109375" style="81" customWidth="1"/>
    <col min="8" max="8" width="15.85546875" style="73" customWidth="1"/>
    <col min="9" max="9" width="34.42578125" style="73" customWidth="1"/>
    <col min="10" max="10" width="16" style="73" customWidth="1"/>
    <col min="11" max="16384" width="9.140625" style="73"/>
  </cols>
  <sheetData>
    <row r="1" spans="1:10" ht="28.5" customHeight="1" x14ac:dyDescent="0.3">
      <c r="A1" s="92" t="s">
        <v>46</v>
      </c>
      <c r="B1" s="92"/>
      <c r="C1" s="92"/>
      <c r="D1" s="92"/>
      <c r="E1" s="92"/>
      <c r="F1" s="92"/>
      <c r="G1" s="92"/>
      <c r="H1" s="92"/>
      <c r="I1" s="92"/>
    </row>
    <row r="2" spans="1:10" ht="28.5" customHeight="1" x14ac:dyDescent="0.25">
      <c r="A2" s="93" t="s">
        <v>76</v>
      </c>
      <c r="B2" s="93"/>
      <c r="C2" s="93"/>
      <c r="D2" s="93"/>
      <c r="E2" s="93"/>
      <c r="F2" s="93"/>
      <c r="G2" s="93"/>
      <c r="H2" s="93"/>
      <c r="I2" s="93"/>
    </row>
    <row r="3" spans="1:10" ht="28.5" customHeight="1" x14ac:dyDescent="0.25">
      <c r="B3" s="74" t="s">
        <v>28</v>
      </c>
      <c r="C3" s="75" t="s">
        <v>29</v>
      </c>
      <c r="D3" s="75" t="s">
        <v>30</v>
      </c>
      <c r="E3" s="75" t="s">
        <v>31</v>
      </c>
      <c r="F3" s="76" t="s">
        <v>32</v>
      </c>
      <c r="G3" s="76" t="s">
        <v>33</v>
      </c>
      <c r="H3" s="75" t="s">
        <v>43</v>
      </c>
      <c r="I3" s="75" t="s">
        <v>34</v>
      </c>
      <c r="J3" s="75" t="s">
        <v>35</v>
      </c>
    </row>
    <row r="4" spans="1:10" ht="28.5" customHeight="1" outlineLevel="1" x14ac:dyDescent="0.25">
      <c r="B4" s="78">
        <v>45965</v>
      </c>
      <c r="C4" s="79" t="s">
        <v>77</v>
      </c>
      <c r="D4" s="79" t="s">
        <v>37</v>
      </c>
      <c r="E4" s="79" t="s">
        <v>78</v>
      </c>
      <c r="F4" s="80">
        <v>3147834</v>
      </c>
      <c r="G4" s="80">
        <v>251827</v>
      </c>
      <c r="H4" s="80">
        <f>F4+G4</f>
        <v>3399661</v>
      </c>
      <c r="I4" s="79" t="s">
        <v>38</v>
      </c>
      <c r="J4" s="79" t="s">
        <v>39</v>
      </c>
    </row>
    <row r="5" spans="1:10" ht="28.5" customHeight="1" outlineLevel="1" x14ac:dyDescent="0.25">
      <c r="B5" s="78">
        <v>45979</v>
      </c>
      <c r="C5" s="79" t="s">
        <v>79</v>
      </c>
      <c r="D5" s="79" t="s">
        <v>37</v>
      </c>
      <c r="E5" s="79" t="s">
        <v>80</v>
      </c>
      <c r="F5" s="80">
        <v>3200587</v>
      </c>
      <c r="G5" s="80">
        <v>256047</v>
      </c>
      <c r="H5" s="80">
        <f>F5+G5</f>
        <v>3456634</v>
      </c>
      <c r="I5" s="79" t="s">
        <v>38</v>
      </c>
      <c r="J5" s="79" t="s">
        <v>39</v>
      </c>
    </row>
    <row r="6" spans="1:10" ht="23.25" customHeight="1" x14ac:dyDescent="0.25">
      <c r="F6" s="84">
        <f>SUM(F4:F5)</f>
        <v>6348421</v>
      </c>
      <c r="G6" s="84">
        <f t="shared" ref="G6:H6" si="0">SUM(G4:G5)</f>
        <v>507874</v>
      </c>
      <c r="H6" s="84">
        <f t="shared" si="0"/>
        <v>6856295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style="73" customWidth="1"/>
    <col min="2" max="2" width="14.28515625" style="77" customWidth="1"/>
    <col min="3" max="4" width="11.42578125" style="73" customWidth="1"/>
    <col min="5" max="5" width="24.140625" style="73" customWidth="1"/>
    <col min="6" max="6" width="17.42578125" style="81" customWidth="1"/>
    <col min="7" max="7" width="11.5703125" style="81" customWidth="1"/>
    <col min="8" max="8" width="11.42578125" style="73" customWidth="1"/>
    <col min="9" max="9" width="30.85546875" style="73" customWidth="1"/>
    <col min="10" max="10" width="13.28515625" style="73" customWidth="1"/>
    <col min="11" max="16384" width="9.140625" style="73"/>
  </cols>
  <sheetData>
    <row r="1" spans="1:10" ht="26.25" customHeight="1" x14ac:dyDescent="0.3">
      <c r="A1" s="92" t="s">
        <v>42</v>
      </c>
      <c r="B1" s="92"/>
      <c r="C1" s="92"/>
      <c r="D1" s="92"/>
      <c r="E1" s="92"/>
      <c r="F1" s="92"/>
      <c r="G1" s="92"/>
      <c r="H1" s="92"/>
      <c r="I1" s="92"/>
    </row>
    <row r="2" spans="1:10" ht="26.25" customHeight="1" x14ac:dyDescent="0.25">
      <c r="A2" s="93" t="s">
        <v>71</v>
      </c>
      <c r="B2" s="93"/>
      <c r="C2" s="93"/>
      <c r="D2" s="93"/>
      <c r="E2" s="93"/>
      <c r="F2" s="93"/>
      <c r="G2" s="93"/>
      <c r="H2" s="93"/>
      <c r="I2" s="93"/>
    </row>
    <row r="3" spans="1:10" ht="26.25" customHeight="1" x14ac:dyDescent="0.25">
      <c r="B3" s="74" t="s">
        <v>28</v>
      </c>
      <c r="C3" s="75" t="s">
        <v>29</v>
      </c>
      <c r="D3" s="75" t="s">
        <v>30</v>
      </c>
      <c r="E3" s="75" t="s">
        <v>31</v>
      </c>
      <c r="F3" s="76" t="s">
        <v>32</v>
      </c>
      <c r="G3" s="76" t="s">
        <v>33</v>
      </c>
      <c r="H3" s="75" t="s">
        <v>74</v>
      </c>
      <c r="I3" s="75" t="s">
        <v>34</v>
      </c>
      <c r="J3" s="75" t="s">
        <v>35</v>
      </c>
    </row>
    <row r="4" spans="1:10" ht="26.25" customHeight="1" outlineLevel="1" x14ac:dyDescent="0.25">
      <c r="B4" s="78">
        <v>45937</v>
      </c>
      <c r="C4" s="79" t="s">
        <v>72</v>
      </c>
      <c r="D4" s="79" t="s">
        <v>37</v>
      </c>
      <c r="E4" s="79" t="s">
        <v>73</v>
      </c>
      <c r="F4" s="80">
        <v>2092783</v>
      </c>
      <c r="G4" s="80">
        <v>167423</v>
      </c>
      <c r="H4" s="83">
        <f>F4+G4</f>
        <v>2260206</v>
      </c>
      <c r="I4" s="79" t="s">
        <v>38</v>
      </c>
      <c r="J4" s="79" t="s">
        <v>39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>
      <selection activeCell="E4" sqref="E4"/>
    </sheetView>
  </sheetViews>
  <sheetFormatPr defaultColWidth="9.140625" defaultRowHeight="15" outlineLevelRow="1" x14ac:dyDescent="0.25"/>
  <cols>
    <col min="1" max="1" width="1.42578125" style="73" customWidth="1"/>
    <col min="2" max="2" width="14.28515625" style="77" customWidth="1"/>
    <col min="3" max="4" width="11.42578125" style="73" customWidth="1"/>
    <col min="5" max="5" width="21.85546875" style="73" customWidth="1"/>
    <col min="6" max="6" width="17.140625" style="81" customWidth="1"/>
    <col min="7" max="7" width="15.7109375" style="81" customWidth="1"/>
    <col min="8" max="8" width="14.7109375" style="73" customWidth="1"/>
    <col min="9" max="9" width="50" style="73" customWidth="1"/>
    <col min="10" max="10" width="21.42578125" style="73" customWidth="1"/>
    <col min="11" max="16384" width="9.140625" style="73"/>
  </cols>
  <sheetData>
    <row r="1" spans="1:10" ht="27" customHeight="1" x14ac:dyDescent="0.3">
      <c r="A1" s="92" t="s">
        <v>67</v>
      </c>
      <c r="B1" s="92"/>
      <c r="C1" s="92"/>
      <c r="D1" s="92"/>
      <c r="E1" s="92"/>
      <c r="F1" s="92"/>
      <c r="G1" s="92"/>
      <c r="H1" s="92"/>
      <c r="I1" s="92"/>
    </row>
    <row r="2" spans="1:10" ht="21.75" customHeight="1" x14ac:dyDescent="0.25">
      <c r="A2" s="93" t="s">
        <v>68</v>
      </c>
      <c r="B2" s="93"/>
      <c r="C2" s="93"/>
      <c r="D2" s="93"/>
      <c r="E2" s="93"/>
      <c r="F2" s="93"/>
      <c r="G2" s="93"/>
      <c r="H2" s="93"/>
      <c r="I2" s="93"/>
    </row>
    <row r="3" spans="1:10" ht="35.25" customHeight="1" x14ac:dyDescent="0.25">
      <c r="B3" s="74" t="s">
        <v>28</v>
      </c>
      <c r="C3" s="75" t="s">
        <v>29</v>
      </c>
      <c r="D3" s="75" t="s">
        <v>30</v>
      </c>
      <c r="E3" s="75" t="s">
        <v>31</v>
      </c>
      <c r="F3" s="76" t="s">
        <v>32</v>
      </c>
      <c r="G3" s="76" t="s">
        <v>33</v>
      </c>
      <c r="H3" s="75" t="s">
        <v>43</v>
      </c>
      <c r="I3" s="75" t="s">
        <v>34</v>
      </c>
      <c r="J3" s="75" t="s">
        <v>35</v>
      </c>
    </row>
    <row r="4" spans="1:10" ht="35.25" customHeight="1" outlineLevel="1" x14ac:dyDescent="0.25">
      <c r="B4" s="78">
        <v>45916</v>
      </c>
      <c r="C4" s="79" t="s">
        <v>69</v>
      </c>
      <c r="D4" s="79" t="s">
        <v>37</v>
      </c>
      <c r="E4" s="79" t="s">
        <v>70</v>
      </c>
      <c r="F4" s="80">
        <v>3845429</v>
      </c>
      <c r="G4" s="80">
        <v>307634</v>
      </c>
      <c r="H4" s="82">
        <f>F4+G4</f>
        <v>4153063</v>
      </c>
      <c r="I4" s="79" t="s">
        <v>38</v>
      </c>
      <c r="J4" s="79" t="s">
        <v>39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>
      <selection activeCell="E4" sqref="E4"/>
    </sheetView>
  </sheetViews>
  <sheetFormatPr defaultColWidth="9.140625" defaultRowHeight="15" outlineLevelRow="1" x14ac:dyDescent="0.25"/>
  <cols>
    <col min="1" max="1" width="1.42578125" style="73" customWidth="1"/>
    <col min="2" max="2" width="14.28515625" style="77" customWidth="1"/>
    <col min="3" max="3" width="11.42578125" style="73" customWidth="1"/>
    <col min="4" max="4" width="24" style="73" customWidth="1"/>
    <col min="5" max="5" width="23.140625" style="73" customWidth="1"/>
    <col min="6" max="6" width="17.140625" style="81" customWidth="1"/>
    <col min="7" max="7" width="15.7109375" style="81" customWidth="1"/>
    <col min="8" max="8" width="11.42578125" style="73" customWidth="1"/>
    <col min="9" max="9" width="31.5703125" style="73" customWidth="1"/>
    <col min="10" max="10" width="21.42578125" style="73" customWidth="1"/>
    <col min="11" max="16384" width="9.140625" style="73"/>
  </cols>
  <sheetData>
    <row r="1" spans="1:10" ht="26.25" customHeight="1" x14ac:dyDescent="0.3">
      <c r="A1" s="92" t="s">
        <v>46</v>
      </c>
      <c r="B1" s="92"/>
      <c r="C1" s="92"/>
      <c r="D1" s="92"/>
      <c r="E1" s="92"/>
      <c r="F1" s="92"/>
      <c r="G1" s="92"/>
      <c r="H1" s="92"/>
      <c r="I1" s="92"/>
    </row>
    <row r="2" spans="1:10" ht="26.25" customHeight="1" x14ac:dyDescent="0.25">
      <c r="A2" s="93" t="s">
        <v>64</v>
      </c>
      <c r="B2" s="93"/>
      <c r="C2" s="93"/>
      <c r="D2" s="93"/>
      <c r="E2" s="93"/>
      <c r="F2" s="93"/>
      <c r="G2" s="93"/>
      <c r="H2" s="93"/>
      <c r="I2" s="93"/>
    </row>
    <row r="3" spans="1:10" ht="26.25" customHeight="1" x14ac:dyDescent="0.25">
      <c r="B3" s="74" t="s">
        <v>28</v>
      </c>
      <c r="C3" s="75" t="s">
        <v>29</v>
      </c>
      <c r="D3" s="75" t="s">
        <v>30</v>
      </c>
      <c r="E3" s="75" t="s">
        <v>31</v>
      </c>
      <c r="F3" s="76" t="s">
        <v>32</v>
      </c>
      <c r="G3" s="76" t="s">
        <v>33</v>
      </c>
      <c r="H3" s="75" t="s">
        <v>43</v>
      </c>
      <c r="I3" s="75" t="s">
        <v>34</v>
      </c>
      <c r="J3" s="75" t="s">
        <v>35</v>
      </c>
    </row>
    <row r="4" spans="1:10" ht="26.25" customHeight="1" outlineLevel="1" x14ac:dyDescent="0.25">
      <c r="B4" s="78">
        <v>45881</v>
      </c>
      <c r="C4" s="79" t="s">
        <v>65</v>
      </c>
      <c r="D4" s="79" t="s">
        <v>37</v>
      </c>
      <c r="E4" s="79" t="s">
        <v>66</v>
      </c>
      <c r="F4" s="80">
        <v>2092783</v>
      </c>
      <c r="G4" s="80">
        <v>167423</v>
      </c>
      <c r="H4" s="80">
        <f>F4+G4</f>
        <v>2260206</v>
      </c>
      <c r="I4" s="79" t="s">
        <v>38</v>
      </c>
      <c r="J4" s="79" t="s">
        <v>39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>
      <selection activeCell="J5" sqref="J5"/>
    </sheetView>
  </sheetViews>
  <sheetFormatPr defaultColWidth="9.140625" defaultRowHeight="15" outlineLevelRow="1" x14ac:dyDescent="0.25"/>
  <cols>
    <col min="1" max="1" width="1.42578125" style="62" customWidth="1"/>
    <col min="2" max="2" width="14.28515625" style="66" customWidth="1"/>
    <col min="3" max="4" width="11.42578125" style="62" customWidth="1"/>
    <col min="5" max="5" width="24.7109375" style="62" customWidth="1"/>
    <col min="6" max="6" width="14.28515625" style="70" customWidth="1"/>
    <col min="7" max="7" width="10.42578125" style="70" customWidth="1"/>
    <col min="8" max="8" width="14.28515625" style="62" customWidth="1"/>
    <col min="9" max="9" width="29.140625" style="62" customWidth="1"/>
    <col min="10" max="10" width="21.42578125" style="62" customWidth="1"/>
    <col min="11" max="16384" width="9.140625" style="62"/>
  </cols>
  <sheetData>
    <row r="1" spans="1:10" ht="28.5" customHeight="1" x14ac:dyDescent="0.3">
      <c r="A1" s="94" t="s">
        <v>46</v>
      </c>
      <c r="B1" s="94"/>
      <c r="C1" s="94"/>
      <c r="D1" s="94"/>
      <c r="E1" s="94"/>
      <c r="F1" s="94"/>
      <c r="G1" s="94"/>
      <c r="H1" s="94"/>
      <c r="I1" s="94"/>
    </row>
    <row r="2" spans="1:10" ht="28.5" customHeight="1" x14ac:dyDescent="0.25">
      <c r="A2" s="95" t="s">
        <v>58</v>
      </c>
      <c r="B2" s="95"/>
      <c r="C2" s="95"/>
      <c r="D2" s="95"/>
      <c r="E2" s="95"/>
      <c r="F2" s="95"/>
      <c r="G2" s="95"/>
      <c r="H2" s="95"/>
      <c r="I2" s="95"/>
    </row>
    <row r="3" spans="1:10" ht="26.25" customHeight="1" x14ac:dyDescent="0.25">
      <c r="B3" s="63" t="s">
        <v>28</v>
      </c>
      <c r="C3" s="64" t="s">
        <v>29</v>
      </c>
      <c r="D3" s="64" t="s">
        <v>30</v>
      </c>
      <c r="E3" s="64" t="s">
        <v>31</v>
      </c>
      <c r="F3" s="65" t="s">
        <v>32</v>
      </c>
      <c r="G3" s="65" t="s">
        <v>33</v>
      </c>
      <c r="H3" s="64" t="s">
        <v>43</v>
      </c>
      <c r="I3" s="64" t="s">
        <v>34</v>
      </c>
      <c r="J3" s="64" t="s">
        <v>35</v>
      </c>
    </row>
    <row r="4" spans="1:10" ht="26.25" customHeight="1" outlineLevel="1" x14ac:dyDescent="0.25">
      <c r="B4" s="67">
        <v>45811</v>
      </c>
      <c r="C4" s="68" t="s">
        <v>59</v>
      </c>
      <c r="D4" s="68" t="s">
        <v>37</v>
      </c>
      <c r="E4" s="68" t="s">
        <v>38</v>
      </c>
      <c r="F4" s="69">
        <v>2092783</v>
      </c>
      <c r="G4" s="69">
        <v>167423</v>
      </c>
      <c r="H4" s="69">
        <f>F4+G4</f>
        <v>2260206</v>
      </c>
      <c r="I4" s="68" t="s">
        <v>38</v>
      </c>
      <c r="J4" s="68" t="s">
        <v>39</v>
      </c>
    </row>
    <row r="5" spans="1:10" ht="26.25" customHeight="1" outlineLevel="1" x14ac:dyDescent="0.25">
      <c r="B5" s="67">
        <v>45832</v>
      </c>
      <c r="C5" s="68" t="s">
        <v>60</v>
      </c>
      <c r="D5" s="68" t="s">
        <v>37</v>
      </c>
      <c r="E5" s="68" t="s">
        <v>61</v>
      </c>
      <c r="F5" s="69">
        <v>2092783</v>
      </c>
      <c r="G5" s="69">
        <v>167423</v>
      </c>
      <c r="H5" s="69">
        <f>F5+G5</f>
        <v>2260206</v>
      </c>
      <c r="I5" s="68" t="s">
        <v>38</v>
      </c>
      <c r="J5" s="68" t="s">
        <v>39</v>
      </c>
    </row>
    <row r="6" spans="1:10" ht="21.75" customHeight="1" x14ac:dyDescent="0.25">
      <c r="F6" s="71">
        <f>SUM(F4:F5)</f>
        <v>4185566</v>
      </c>
      <c r="G6" s="71">
        <f t="shared" ref="G6:H6" si="0">SUM(G4:G5)</f>
        <v>334846</v>
      </c>
      <c r="H6" s="71">
        <f t="shared" si="0"/>
        <v>4520412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>
      <selection activeCell="F5" sqref="F5:G5"/>
    </sheetView>
  </sheetViews>
  <sheetFormatPr defaultColWidth="9.140625" defaultRowHeight="15" outlineLevelRow="1" x14ac:dyDescent="0.25"/>
  <cols>
    <col min="1" max="1" width="1.42578125" style="53" customWidth="1"/>
    <col min="2" max="2" width="14.28515625" style="57" customWidth="1"/>
    <col min="3" max="4" width="11.42578125" style="53" customWidth="1"/>
    <col min="5" max="5" width="31.42578125" style="53" customWidth="1"/>
    <col min="6" max="6" width="15" style="61" customWidth="1"/>
    <col min="7" max="7" width="13.28515625" style="61" customWidth="1"/>
    <col min="8" max="8" width="15" style="53" customWidth="1"/>
    <col min="9" max="9" width="32.7109375" style="53" customWidth="1"/>
    <col min="10" max="10" width="11.85546875" style="53" customWidth="1"/>
    <col min="11" max="16384" width="9.140625" style="53"/>
  </cols>
  <sheetData>
    <row r="1" spans="1:10" ht="27.75" customHeight="1" x14ac:dyDescent="0.3">
      <c r="A1" s="96" t="s">
        <v>42</v>
      </c>
      <c r="B1" s="96"/>
      <c r="C1" s="96"/>
      <c r="D1" s="96"/>
      <c r="E1" s="96"/>
      <c r="F1" s="96"/>
      <c r="G1" s="96"/>
      <c r="H1" s="96"/>
      <c r="I1" s="96"/>
    </row>
    <row r="2" spans="1:10" ht="27.75" customHeight="1" x14ac:dyDescent="0.25">
      <c r="A2" s="97" t="s">
        <v>49</v>
      </c>
      <c r="B2" s="97"/>
      <c r="C2" s="97"/>
      <c r="D2" s="97"/>
      <c r="E2" s="97"/>
      <c r="F2" s="97"/>
      <c r="G2" s="97"/>
      <c r="H2" s="97"/>
      <c r="I2" s="97"/>
    </row>
    <row r="3" spans="1:10" ht="27.75" customHeight="1" x14ac:dyDescent="0.25">
      <c r="B3" s="54" t="s">
        <v>28</v>
      </c>
      <c r="C3" s="55" t="s">
        <v>29</v>
      </c>
      <c r="D3" s="55" t="s">
        <v>30</v>
      </c>
      <c r="E3" s="55" t="s">
        <v>31</v>
      </c>
      <c r="F3" s="56" t="s">
        <v>32</v>
      </c>
      <c r="G3" s="56" t="s">
        <v>33</v>
      </c>
      <c r="H3" s="55" t="s">
        <v>43</v>
      </c>
      <c r="I3" s="55" t="s">
        <v>34</v>
      </c>
      <c r="J3" s="55" t="s">
        <v>35</v>
      </c>
    </row>
    <row r="4" spans="1:10" ht="27.75" customHeight="1" outlineLevel="1" x14ac:dyDescent="0.25">
      <c r="B4" s="58">
        <v>45755</v>
      </c>
      <c r="C4" s="59" t="s">
        <v>50</v>
      </c>
      <c r="D4" s="59" t="s">
        <v>37</v>
      </c>
      <c r="E4" s="59" t="s">
        <v>38</v>
      </c>
      <c r="F4" s="60">
        <v>3147834</v>
      </c>
      <c r="G4" s="60">
        <v>251827</v>
      </c>
      <c r="H4" s="60">
        <f>F4+G4</f>
        <v>3399661</v>
      </c>
      <c r="I4" s="59" t="s">
        <v>38</v>
      </c>
      <c r="J4" s="59" t="s">
        <v>39</v>
      </c>
    </row>
    <row r="5" spans="1:10" ht="27.75" customHeight="1" outlineLevel="1" x14ac:dyDescent="0.25">
      <c r="B5" s="58">
        <v>45762</v>
      </c>
      <c r="C5" s="59" t="s">
        <v>51</v>
      </c>
      <c r="D5" s="59" t="s">
        <v>52</v>
      </c>
      <c r="E5" s="59" t="s">
        <v>53</v>
      </c>
      <c r="F5" s="60">
        <v>-139518</v>
      </c>
      <c r="G5" s="60">
        <v>-11162</v>
      </c>
      <c r="H5" s="60">
        <f>F5+G5</f>
        <v>-150680</v>
      </c>
      <c r="I5" s="59" t="s">
        <v>38</v>
      </c>
      <c r="J5" s="59" t="s">
        <v>39</v>
      </c>
    </row>
    <row r="6" spans="1:10" ht="27.75" customHeight="1" x14ac:dyDescent="0.25"/>
  </sheetData>
  <mergeCells count="2">
    <mergeCell ref="A1:I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>
      <selection activeCell="F4" sqref="F4:G4"/>
    </sheetView>
  </sheetViews>
  <sheetFormatPr defaultColWidth="9.140625" defaultRowHeight="15" outlineLevelRow="1" x14ac:dyDescent="0.25"/>
  <cols>
    <col min="1" max="1" width="1.42578125" style="41" customWidth="1"/>
    <col min="2" max="2" width="14.28515625" style="42" customWidth="1"/>
    <col min="3" max="4" width="11.42578125" style="41" customWidth="1"/>
    <col min="5" max="5" width="31.7109375" style="41" customWidth="1"/>
    <col min="6" max="6" width="17.140625" style="46" customWidth="1"/>
    <col min="7" max="7" width="15.7109375" style="46" customWidth="1"/>
    <col min="8" max="8" width="11.42578125" style="41" customWidth="1"/>
    <col min="9" max="9" width="27" style="41" customWidth="1"/>
    <col min="10" max="10" width="12.140625" style="41" customWidth="1"/>
    <col min="11" max="16384" width="9.140625" style="41"/>
  </cols>
  <sheetData>
    <row r="1" spans="1:10" ht="26.25" customHeight="1" x14ac:dyDescent="0.3">
      <c r="A1" s="98" t="s">
        <v>46</v>
      </c>
      <c r="B1" s="98"/>
      <c r="C1" s="98"/>
      <c r="D1" s="98"/>
      <c r="E1" s="98"/>
      <c r="F1" s="98"/>
      <c r="G1" s="98"/>
      <c r="H1" s="98"/>
      <c r="I1" s="98"/>
    </row>
    <row r="2" spans="1:10" ht="26.25" customHeight="1" x14ac:dyDescent="0.25">
      <c r="A2" s="99" t="s">
        <v>44</v>
      </c>
      <c r="B2" s="99"/>
      <c r="C2" s="99"/>
      <c r="D2" s="99"/>
      <c r="E2" s="99"/>
      <c r="F2" s="99"/>
      <c r="G2" s="99"/>
      <c r="H2" s="99"/>
      <c r="I2" s="99"/>
    </row>
    <row r="3" spans="1:10" ht="39.75" customHeight="1" x14ac:dyDescent="0.25">
      <c r="A3" s="49"/>
      <c r="B3" s="50" t="s">
        <v>28</v>
      </c>
      <c r="C3" s="51" t="s">
        <v>29</v>
      </c>
      <c r="D3" s="51" t="s">
        <v>30</v>
      </c>
      <c r="E3" s="51" t="s">
        <v>31</v>
      </c>
      <c r="F3" s="52" t="s">
        <v>32</v>
      </c>
      <c r="G3" s="52" t="s">
        <v>33</v>
      </c>
      <c r="H3" s="51" t="s">
        <v>47</v>
      </c>
      <c r="I3" s="51" t="s">
        <v>34</v>
      </c>
      <c r="J3" s="51" t="s">
        <v>35</v>
      </c>
    </row>
    <row r="4" spans="1:10" ht="39.75" customHeight="1" outlineLevel="1" x14ac:dyDescent="0.25">
      <c r="B4" s="43">
        <v>45727</v>
      </c>
      <c r="C4" s="44" t="s">
        <v>45</v>
      </c>
      <c r="D4" s="44" t="s">
        <v>37</v>
      </c>
      <c r="E4" s="44" t="s">
        <v>38</v>
      </c>
      <c r="F4" s="45">
        <v>4202885</v>
      </c>
      <c r="G4" s="45">
        <v>336231</v>
      </c>
      <c r="H4" s="45">
        <f>F4+G4</f>
        <v>4539116</v>
      </c>
      <c r="I4" s="44" t="s">
        <v>38</v>
      </c>
      <c r="J4" s="44" t="s">
        <v>39</v>
      </c>
    </row>
    <row r="5" spans="1:10" outlineLevel="1" x14ac:dyDescent="0.25">
      <c r="B5" s="43"/>
      <c r="C5" s="47"/>
      <c r="D5" s="47"/>
      <c r="E5" s="47"/>
      <c r="F5" s="45"/>
      <c r="G5" s="45"/>
      <c r="H5" s="48"/>
      <c r="I5" s="47"/>
      <c r="J5" s="47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Công nợ</vt:lpstr>
      <vt:lpstr>T12</vt:lpstr>
      <vt:lpstr>T11</vt:lpstr>
      <vt:lpstr>T10</vt:lpstr>
      <vt:lpstr>T9</vt:lpstr>
      <vt:lpstr>T8</vt:lpstr>
      <vt:lpstr>T6</vt:lpstr>
      <vt:lpstr>T4</vt:lpstr>
      <vt:lpstr>T3</vt:lpstr>
      <vt:lpstr>T1+2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2025-02-22T04:24:26Z</dcterms:created>
  <dcterms:modified xsi:type="dcterms:W3CDTF">2026-02-09T06:35:46Z</dcterms:modified>
</cp:coreProperties>
</file>