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0.STTHANHCONG\"/>
    </mc:Choice>
  </mc:AlternateContent>
  <bookViews>
    <workbookView xWindow="1005" yWindow="1005" windowWidth="15000" windowHeight="10005"/>
  </bookViews>
  <sheets>
    <sheet name="Công nợ" sheetId="3" r:id="rId1"/>
    <sheet name="T5" sheetId="10" r:id="rId2"/>
    <sheet name="T4" sheetId="9" r:id="rId3"/>
    <sheet name="T3" sheetId="8" r:id="rId4"/>
    <sheet name="T2" sheetId="7" r:id="rId5"/>
    <sheet name="T1" sheetId="6" r:id="rId6"/>
  </sheets>
  <calcPr calcId="162913"/>
</workbook>
</file>

<file path=xl/calcChain.xml><?xml version="1.0" encoding="utf-8"?>
<calcChain xmlns="http://schemas.openxmlformats.org/spreadsheetml/2006/main">
  <c r="H8" i="10" l="1"/>
  <c r="H5" i="10"/>
  <c r="H6" i="10"/>
  <c r="H4" i="10"/>
  <c r="H8" i="9" l="1"/>
  <c r="H5" i="9"/>
  <c r="H6" i="9"/>
  <c r="H4" i="9"/>
  <c r="H4" i="8" l="1"/>
  <c r="G7" i="7" l="1"/>
  <c r="H7" i="7"/>
  <c r="F7" i="7"/>
  <c r="H5" i="7"/>
  <c r="H6" i="7"/>
  <c r="H4" i="7"/>
  <c r="H4" i="6" l="1"/>
  <c r="D13" i="3" l="1"/>
  <c r="F26" i="3"/>
  <c r="E17" i="3"/>
  <c r="F27" i="3" l="1"/>
  <c r="E13" i="3"/>
</calcChain>
</file>

<file path=xl/sharedStrings.xml><?xml version="1.0" encoding="utf-8"?>
<sst xmlns="http://schemas.openxmlformats.org/spreadsheetml/2006/main" count="141" uniqueCount="62">
  <si>
    <t>Số hóa đơn</t>
  </si>
  <si>
    <t>Ngày hóa đơn</t>
  </si>
  <si>
    <t>Mã số thuế người mua</t>
  </si>
  <si>
    <t>Doanh số bán chưa có thuế GTGT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</si>
  <si>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</si>
  <si>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</si>
  <si>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</si>
  <si>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</si>
  <si>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</si>
  <si>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</si>
  <si>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</si>
  <si>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</si>
  <si>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</si>
  <si>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</si>
  <si>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</si>
  <si>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</si>
  <si>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</si>
  <si>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Tổng đã thanh toán</t>
  </si>
  <si>
    <t xml:space="preserve">Dư nợ phải thu </t>
  </si>
  <si>
    <t>Tháng 4</t>
  </si>
  <si>
    <t>Tháng 5</t>
  </si>
  <si>
    <t>Tháng 6</t>
  </si>
  <si>
    <t>Tháng 7</t>
  </si>
  <si>
    <t>Tháng 8</t>
  </si>
  <si>
    <t>Tháng 9</t>
  </si>
  <si>
    <t>Tổng thanh toán</t>
  </si>
  <si>
    <t>THEO DÕI CÔNG NỢ / ST THÀNH CÔNG</t>
  </si>
  <si>
    <t>CÔNG TY CỔ PHẦN ĐẠT PHÁT HÀ NỘI</t>
  </si>
  <si>
    <t>0106188175</t>
  </si>
  <si>
    <t>XUẤT GIAO HÀNG CHO LÀO CAI , CK 5%</t>
  </si>
  <si>
    <t>Thanh toán tháng 7</t>
  </si>
  <si>
    <t>Thanh toán tháng 8</t>
  </si>
  <si>
    <t>Tháng 1</t>
  </si>
  <si>
    <t>Tháng 2</t>
  </si>
  <si>
    <t>Tháng 3</t>
  </si>
  <si>
    <t>Tháng 01 năm 2024</t>
  </si>
  <si>
    <t>00006840</t>
  </si>
  <si>
    <t>1C24TNN</t>
  </si>
  <si>
    <t>Tháng 02 năm 2024</t>
  </si>
  <si>
    <t>00007148</t>
  </si>
  <si>
    <t>XUẤT GIAO HÀNG CHO SAPA , CK 5%</t>
  </si>
  <si>
    <t>00009985</t>
  </si>
  <si>
    <t>00009986</t>
  </si>
  <si>
    <t xml:space="preserve">Hàng trả tháng </t>
  </si>
  <si>
    <t>Thanh toán 03/02</t>
  </si>
  <si>
    <t>Thanh toán 01/02</t>
  </si>
  <si>
    <t>Thanh toán 29/02</t>
  </si>
  <si>
    <t>Tháng 3 năm 2024</t>
  </si>
  <si>
    <t>00011560</t>
  </si>
  <si>
    <t>Thanh toán 13/03</t>
  </si>
  <si>
    <t>Tháng 4 năm 2024</t>
  </si>
  <si>
    <t/>
  </si>
  <si>
    <t>HÀNG TRẢ</t>
  </si>
  <si>
    <t>00016139</t>
  </si>
  <si>
    <t>00016140</t>
  </si>
  <si>
    <t>Thanh toán 09/04</t>
  </si>
  <si>
    <t>Hàng trả tháng 4</t>
  </si>
  <si>
    <t>Tháng 5 năm 2024</t>
  </si>
  <si>
    <t>00022309</t>
  </si>
  <si>
    <t>00022310</t>
  </si>
  <si>
    <t>Hàng trả tháng 5</t>
  </si>
  <si>
    <t>Thanh toán tháng 17/05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</si>
</sst>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" vertical="center"/>
    </xf>
    <xf numFmtId="1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6" fontId="8" fillId="4" borderId="4" xfId="2" applyNumberFormat="1" applyFont="1" applyFill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4" fontId="6" fillId="0" borderId="4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right"/>
    </xf>
    <xf numFmtId="167" fontId="6" fillId="0" borderId="4" xfId="2" applyNumberFormat="1" applyFont="1" applyBorder="1" applyAlignment="1">
      <alignment horizontal="center"/>
    </xf>
    <xf numFmtId="167" fontId="6" fillId="0" borderId="4" xfId="2" applyNumberFormat="1" applyFont="1" applyBorder="1"/>
    <xf numFmtId="14" fontId="6" fillId="0" borderId="5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0" fontId="6" fillId="0" borderId="4" xfId="1" applyFont="1" applyBorder="1"/>
    <xf numFmtId="166" fontId="8" fillId="4" borderId="4" xfId="2" applyNumberFormat="1" applyFont="1" applyFill="1" applyBorder="1" applyAlignment="1">
      <alignment horizontal="center"/>
    </xf>
    <xf numFmtId="167" fontId="8" fillId="4" borderId="4" xfId="2" applyNumberFormat="1" applyFont="1" applyFill="1" applyBorder="1" applyAlignment="1">
      <alignment horizontal="center"/>
    </xf>
    <xf numFmtId="0" fontId="8" fillId="4" borderId="4" xfId="1" applyFont="1" applyFill="1" applyBorder="1"/>
    <xf numFmtId="0" fontId="6" fillId="0" borderId="6" xfId="1" applyFont="1" applyBorder="1" applyAlignment="1">
      <alignment horizontal="left"/>
    </xf>
    <xf numFmtId="166" fontId="9" fillId="5" borderId="7" xfId="2" applyNumberFormat="1" applyFont="1" applyFill="1" applyBorder="1" applyAlignment="1">
      <alignment horizontal="center"/>
    </xf>
    <xf numFmtId="167" fontId="8" fillId="4" borderId="4" xfId="2" applyNumberFormat="1" applyFont="1" applyFill="1" applyBorder="1"/>
    <xf numFmtId="166" fontId="10" fillId="4" borderId="4" xfId="2" applyNumberFormat="1" applyFont="1" applyFill="1" applyBorder="1" applyAlignment="1">
      <alignment horizontal="center" vertical="center"/>
    </xf>
    <xf numFmtId="167" fontId="8" fillId="4" borderId="4" xfId="1" applyNumberFormat="1" applyFont="1" applyFill="1" applyBorder="1"/>
    <xf numFmtId="167" fontId="11" fillId="6" borderId="4" xfId="1" applyNumberFormat="1" applyFont="1" applyFill="1" applyBorder="1"/>
    <xf numFmtId="0" fontId="6" fillId="0" borderId="4" xfId="1" applyFont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167" fontId="5" fillId="0" borderId="0" xfId="3" applyNumberFormat="1" applyFont="1"/>
    <xf numFmtId="167" fontId="5" fillId="0" borderId="0" xfId="1" applyNumberFormat="1"/>
    <xf numFmtId="38" fontId="13" fillId="0" borderId="0" xfId="0" applyNumberFormat="1" applyFont="1"/>
    <xf numFmtId="166" fontId="5" fillId="0" borderId="0" xfId="1" applyNumberFormat="1"/>
    <xf numFmtId="14" fontId="7" fillId="0" borderId="0" xfId="1" applyNumberFormat="1" applyFont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14" fontId="11" fillId="6" borderId="5" xfId="1" quotePrefix="1" applyNumberFormat="1" applyFont="1" applyFill="1" applyBorder="1" applyAlignment="1">
      <alignment horizontal="center" vertical="center"/>
    </xf>
    <xf numFmtId="14" fontId="11" fillId="6" borderId="8" xfId="1" quotePrefix="1" applyNumberFormat="1" applyFont="1" applyFill="1" applyBorder="1" applyAlignment="1">
      <alignment horizontal="center" vertical="center"/>
    </xf>
    <xf numFmtId="14" fontId="11" fillId="6" borderId="6" xfId="1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B7" workbookViewId="0">
      <selection activeCell="I17" sqref="I17"/>
    </sheetView>
  </sheetViews>
  <sheetFormatPr defaultRowHeight="15" x14ac:dyDescent="0.25"/>
  <cols>
    <col min="1" max="1" width="9.140625" style="12"/>
    <col min="2" max="2" width="19.28515625" style="12" customWidth="1"/>
    <col min="3" max="3" width="24.42578125" style="12" customWidth="1"/>
    <col min="4" max="6" width="19.28515625" style="12" customWidth="1"/>
    <col min="7" max="7" width="10.5703125" style="12" bestFit="1" customWidth="1"/>
    <col min="8" max="8" width="14.28515625" style="12" bestFit="1" customWidth="1"/>
    <col min="9" max="16384" width="9.140625" style="12"/>
  </cols>
  <sheetData>
    <row r="1" spans="1:7" ht="33" customHeight="1" x14ac:dyDescent="0.3">
      <c r="A1" s="11"/>
      <c r="B1" s="42" t="s">
        <v>26</v>
      </c>
      <c r="C1" s="42"/>
      <c r="D1" s="42"/>
      <c r="E1" s="42"/>
      <c r="F1" s="42"/>
    </row>
    <row r="2" spans="1:7" ht="31.5" x14ac:dyDescent="0.25">
      <c r="A2" s="13"/>
      <c r="B2" s="14" t="s">
        <v>9</v>
      </c>
      <c r="C2" s="15" t="s">
        <v>10</v>
      </c>
      <c r="D2" s="16" t="s">
        <v>11</v>
      </c>
      <c r="E2" s="15" t="s">
        <v>12</v>
      </c>
      <c r="F2" s="15" t="s">
        <v>13</v>
      </c>
    </row>
    <row r="3" spans="1:7" ht="15.75" x14ac:dyDescent="0.25">
      <c r="A3" s="13"/>
      <c r="B3" s="17"/>
      <c r="C3" s="18" t="s">
        <v>14</v>
      </c>
      <c r="D3" s="19">
        <v>4659</v>
      </c>
      <c r="E3" s="18"/>
      <c r="F3" s="18"/>
    </row>
    <row r="4" spans="1:7" ht="21.75" customHeight="1" x14ac:dyDescent="0.25">
      <c r="A4" s="13"/>
      <c r="B4" s="17"/>
      <c r="C4" s="36" t="s">
        <v>32</v>
      </c>
      <c r="D4" s="37">
        <v>4152670</v>
      </c>
      <c r="E4" s="18"/>
      <c r="F4" s="18"/>
    </row>
    <row r="5" spans="1:7" ht="21.75" customHeight="1" x14ac:dyDescent="0.25">
      <c r="A5" s="13"/>
      <c r="B5" s="17"/>
      <c r="C5" s="36" t="s">
        <v>33</v>
      </c>
      <c r="D5" s="37">
        <v>7780083</v>
      </c>
      <c r="E5" s="18"/>
      <c r="F5" s="18"/>
    </row>
    <row r="6" spans="1:7" ht="21.75" customHeight="1" x14ac:dyDescent="0.25">
      <c r="A6" s="13"/>
      <c r="B6" s="17"/>
      <c r="C6" s="36" t="s">
        <v>34</v>
      </c>
      <c r="D6" s="37">
        <v>2316114</v>
      </c>
      <c r="E6" s="18"/>
      <c r="F6" s="18"/>
    </row>
    <row r="7" spans="1:7" ht="21.75" customHeight="1" x14ac:dyDescent="0.25">
      <c r="A7" s="13"/>
      <c r="B7" s="17"/>
      <c r="C7" s="36" t="s">
        <v>19</v>
      </c>
      <c r="D7" s="37">
        <v>4067444</v>
      </c>
      <c r="E7" s="18"/>
      <c r="F7" s="18"/>
    </row>
    <row r="8" spans="1:7" ht="29.25" customHeight="1" x14ac:dyDescent="0.25">
      <c r="A8" s="13"/>
      <c r="B8" s="17"/>
      <c r="C8" s="36" t="s">
        <v>20</v>
      </c>
      <c r="D8" s="37">
        <v>2712708</v>
      </c>
      <c r="E8" s="18"/>
      <c r="F8" s="18"/>
    </row>
    <row r="9" spans="1:7" ht="15.75" x14ac:dyDescent="0.25">
      <c r="A9" s="11"/>
      <c r="B9" s="20"/>
      <c r="C9" s="36" t="s">
        <v>21</v>
      </c>
      <c r="D9" s="21">
        <v>0</v>
      </c>
      <c r="E9" s="22"/>
      <c r="F9" s="23"/>
    </row>
    <row r="10" spans="1:7" ht="15.75" x14ac:dyDescent="0.25">
      <c r="A10" s="11"/>
      <c r="B10" s="24"/>
      <c r="C10" s="36" t="s">
        <v>22</v>
      </c>
      <c r="D10" s="25">
        <v>0</v>
      </c>
      <c r="E10" s="23"/>
      <c r="F10" s="26"/>
    </row>
    <row r="11" spans="1:7" ht="15.75" hidden="1" x14ac:dyDescent="0.25">
      <c r="A11" s="11"/>
      <c r="B11" s="24"/>
      <c r="C11" s="36" t="s">
        <v>23</v>
      </c>
      <c r="D11" s="23"/>
      <c r="E11" s="23"/>
      <c r="F11" s="26"/>
    </row>
    <row r="12" spans="1:7" ht="15.75" hidden="1" x14ac:dyDescent="0.25">
      <c r="A12" s="11"/>
      <c r="B12" s="24"/>
      <c r="C12" s="36" t="s">
        <v>24</v>
      </c>
      <c r="D12" s="23"/>
      <c r="E12" s="23"/>
      <c r="F12" s="26"/>
    </row>
    <row r="13" spans="1:7" ht="15.75" x14ac:dyDescent="0.25">
      <c r="A13" s="11"/>
      <c r="B13" s="43" t="s">
        <v>15</v>
      </c>
      <c r="C13" s="44"/>
      <c r="D13" s="27">
        <f>SUM(D4:D12)</f>
        <v>21029019</v>
      </c>
      <c r="E13" s="28">
        <f>+SUM(E9:E10)</f>
        <v>0</v>
      </c>
      <c r="F13" s="29"/>
    </row>
    <row r="14" spans="1:7" ht="23.25" customHeight="1" x14ac:dyDescent="0.25">
      <c r="A14" s="11"/>
      <c r="B14" s="20"/>
      <c r="C14" s="30" t="s">
        <v>56</v>
      </c>
      <c r="D14" s="31"/>
      <c r="E14" s="22">
        <v>631389</v>
      </c>
      <c r="F14" s="26"/>
      <c r="G14" s="41"/>
    </row>
    <row r="15" spans="1:7" ht="24.75" customHeight="1" x14ac:dyDescent="0.25">
      <c r="A15" s="11"/>
      <c r="B15" s="20"/>
      <c r="C15" s="30" t="s">
        <v>60</v>
      </c>
      <c r="D15" s="25"/>
      <c r="E15" s="23">
        <v>1125164</v>
      </c>
      <c r="F15" s="26"/>
    </row>
    <row r="16" spans="1:7" ht="24.75" customHeight="1" x14ac:dyDescent="0.25">
      <c r="A16" s="11"/>
      <c r="B16" s="24"/>
      <c r="C16" s="30" t="s">
        <v>43</v>
      </c>
      <c r="D16" s="25"/>
      <c r="E16" s="23"/>
      <c r="F16" s="26"/>
    </row>
    <row r="17" spans="1:8" ht="15.75" x14ac:dyDescent="0.25">
      <c r="A17" s="11"/>
      <c r="B17" s="43" t="s">
        <v>16</v>
      </c>
      <c r="C17" s="44"/>
      <c r="D17" s="27"/>
      <c r="E17" s="32">
        <f>SUM(E14:E15)</f>
        <v>1756553</v>
      </c>
      <c r="F17" s="29"/>
    </row>
    <row r="18" spans="1:8" ht="23.25" customHeight="1" x14ac:dyDescent="0.25">
      <c r="A18" s="11"/>
      <c r="B18" s="20"/>
      <c r="C18" s="30" t="s">
        <v>45</v>
      </c>
      <c r="D18" s="25"/>
      <c r="E18" s="22"/>
      <c r="F18" s="23">
        <v>4152000</v>
      </c>
      <c r="H18" s="38"/>
    </row>
    <row r="19" spans="1:8" ht="23.25" customHeight="1" x14ac:dyDescent="0.25">
      <c r="A19" s="11"/>
      <c r="B19" s="20"/>
      <c r="C19" s="30" t="s">
        <v>44</v>
      </c>
      <c r="D19" s="25"/>
      <c r="E19" s="22"/>
      <c r="F19" s="23">
        <v>3608323</v>
      </c>
      <c r="G19" s="39"/>
      <c r="H19" s="38"/>
    </row>
    <row r="20" spans="1:8" ht="23.25" customHeight="1" x14ac:dyDescent="0.25">
      <c r="A20" s="11"/>
      <c r="B20" s="20"/>
      <c r="C20" s="30" t="s">
        <v>46</v>
      </c>
      <c r="D20" s="25"/>
      <c r="E20" s="22"/>
      <c r="F20" s="23">
        <v>4171000</v>
      </c>
      <c r="H20" s="38"/>
    </row>
    <row r="21" spans="1:8" ht="23.25" customHeight="1" x14ac:dyDescent="0.25">
      <c r="A21" s="11"/>
      <c r="B21" s="20"/>
      <c r="C21" s="30" t="s">
        <v>49</v>
      </c>
      <c r="D21" s="25"/>
      <c r="E21" s="22"/>
      <c r="F21" s="23">
        <v>2316114</v>
      </c>
      <c r="H21" s="38"/>
    </row>
    <row r="22" spans="1:8" ht="23.25" customHeight="1" x14ac:dyDescent="0.25">
      <c r="A22" s="11"/>
      <c r="B22" s="20"/>
      <c r="C22" s="30" t="s">
        <v>55</v>
      </c>
      <c r="D22" s="25"/>
      <c r="E22" s="22"/>
      <c r="F22" s="23">
        <v>3436055</v>
      </c>
      <c r="H22" s="38"/>
    </row>
    <row r="23" spans="1:8" ht="20.25" customHeight="1" x14ac:dyDescent="0.25">
      <c r="A23" s="11"/>
      <c r="B23" s="20"/>
      <c r="C23" s="30" t="s">
        <v>61</v>
      </c>
      <c r="D23" s="25"/>
      <c r="E23" s="22"/>
      <c r="F23" s="23">
        <v>1587544</v>
      </c>
      <c r="H23" s="38"/>
    </row>
    <row r="24" spans="1:8" ht="15.75" hidden="1" x14ac:dyDescent="0.25">
      <c r="A24" s="11"/>
      <c r="B24" s="20"/>
      <c r="C24" s="30" t="s">
        <v>30</v>
      </c>
      <c r="D24" s="25"/>
      <c r="E24" s="22"/>
      <c r="F24" s="23"/>
      <c r="H24" s="38"/>
    </row>
    <row r="25" spans="1:8" ht="15.75" hidden="1" x14ac:dyDescent="0.25">
      <c r="A25" s="11"/>
      <c r="B25" s="20"/>
      <c r="C25" s="30" t="s">
        <v>31</v>
      </c>
      <c r="D25" s="25"/>
      <c r="E25" s="22"/>
      <c r="F25" s="23"/>
      <c r="H25" s="38"/>
    </row>
    <row r="26" spans="1:8" ht="15.75" x14ac:dyDescent="0.25">
      <c r="A26" s="11"/>
      <c r="B26" s="43" t="s">
        <v>17</v>
      </c>
      <c r="C26" s="44"/>
      <c r="D26" s="33"/>
      <c r="E26" s="34"/>
      <c r="F26" s="34">
        <f>SUM(F18:F25)</f>
        <v>19271036</v>
      </c>
      <c r="H26" s="39"/>
    </row>
    <row r="27" spans="1:8" ht="25.5" customHeight="1" x14ac:dyDescent="0.25">
      <c r="A27" s="11"/>
      <c r="B27" s="45" t="s">
        <v>18</v>
      </c>
      <c r="C27" s="46"/>
      <c r="D27" s="46"/>
      <c r="E27" s="47"/>
      <c r="F27" s="35">
        <f>+D3+D13-E17-F26</f>
        <v>6089</v>
      </c>
    </row>
  </sheetData>
  <mergeCells count="5">
    <mergeCell ref="B1:F1"/>
    <mergeCell ref="B13:C13"/>
    <mergeCell ref="B17:C17"/>
    <mergeCell ref="B26:C26"/>
    <mergeCell ref="B27:E27"/>
  </mergeCells>
  <conditionalFormatting sqref="B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57.140625" customWidth="1"/>
    <col min="6" max="6" width="17.140625" style="7" customWidth="1"/>
    <col min="7" max="7" width="15.7109375" style="7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</row>
    <row r="2" spans="1:10" x14ac:dyDescent="0.25">
      <c r="A2" s="49" t="s">
        <v>57</v>
      </c>
      <c r="B2" s="49"/>
      <c r="C2" s="49"/>
      <c r="D2" s="49"/>
      <c r="E2" s="49"/>
      <c r="F2" s="49"/>
      <c r="G2" s="49"/>
      <c r="H2" s="49"/>
      <c r="I2" s="49"/>
    </row>
    <row r="3" spans="1:10" ht="24.75" customHeight="1" x14ac:dyDescent="0.25">
      <c r="B3" s="1" t="s">
        <v>1</v>
      </c>
      <c r="C3" s="5" t="s">
        <v>0</v>
      </c>
      <c r="D3" s="5" t="s">
        <v>8</v>
      </c>
      <c r="E3" s="5" t="s">
        <v>5</v>
      </c>
      <c r="F3" s="2" t="s">
        <v>3</v>
      </c>
      <c r="G3" s="2" t="s">
        <v>6</v>
      </c>
      <c r="H3" s="5" t="s">
        <v>25</v>
      </c>
      <c r="I3" s="5" t="s">
        <v>4</v>
      </c>
      <c r="J3" s="5" t="s">
        <v>2</v>
      </c>
    </row>
    <row r="4" spans="1:10" ht="24" customHeight="1" outlineLevel="1" x14ac:dyDescent="0.25">
      <c r="B4" s="4">
        <v>45428</v>
      </c>
      <c r="C4" s="6" t="s">
        <v>51</v>
      </c>
      <c r="D4" s="6" t="s">
        <v>51</v>
      </c>
      <c r="E4" s="6" t="s">
        <v>52</v>
      </c>
      <c r="F4" s="3">
        <v>-1125164</v>
      </c>
      <c r="G4" s="3">
        <v>0</v>
      </c>
      <c r="H4" s="3">
        <f>F4+G4</f>
        <v>-1125164</v>
      </c>
      <c r="I4" s="6" t="s">
        <v>27</v>
      </c>
      <c r="J4" s="6" t="s">
        <v>28</v>
      </c>
    </row>
    <row r="5" spans="1:10" ht="24" customHeight="1" outlineLevel="1" x14ac:dyDescent="0.25">
      <c r="B5" s="4">
        <v>45426</v>
      </c>
      <c r="C5" s="6" t="s">
        <v>58</v>
      </c>
      <c r="D5" s="6" t="s">
        <v>37</v>
      </c>
      <c r="E5" s="6" t="s">
        <v>29</v>
      </c>
      <c r="F5" s="3">
        <v>1266927</v>
      </c>
      <c r="G5" s="3">
        <v>101354</v>
      </c>
      <c r="H5" s="3">
        <f t="shared" ref="H5:H6" si="0">F5+G5</f>
        <v>1368281</v>
      </c>
      <c r="I5" s="6" t="s">
        <v>27</v>
      </c>
      <c r="J5" s="6" t="s">
        <v>28</v>
      </c>
    </row>
    <row r="6" spans="1:10" ht="24" customHeight="1" outlineLevel="1" x14ac:dyDescent="0.25">
      <c r="B6" s="4">
        <v>45426</v>
      </c>
      <c r="C6" s="6" t="s">
        <v>59</v>
      </c>
      <c r="D6" s="6" t="s">
        <v>37</v>
      </c>
      <c r="E6" s="6" t="s">
        <v>40</v>
      </c>
      <c r="F6" s="3">
        <v>1244840</v>
      </c>
      <c r="G6" s="3">
        <v>99587</v>
      </c>
      <c r="H6" s="3">
        <f t="shared" si="0"/>
        <v>1344427</v>
      </c>
      <c r="I6" s="6" t="s">
        <v>27</v>
      </c>
      <c r="J6" s="6" t="s">
        <v>28</v>
      </c>
    </row>
    <row r="7" spans="1:10" x14ac:dyDescent="0.25">
      <c r="B7" s="9"/>
      <c r="F7" s="10"/>
      <c r="G7" s="10"/>
    </row>
    <row r="8" spans="1:10" x14ac:dyDescent="0.25">
      <c r="H8" s="7">
        <f>H5+H6</f>
        <v>2712708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E13" sqref="E1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57.140625" customWidth="1"/>
    <col min="6" max="6" width="17.140625" style="7" customWidth="1"/>
    <col min="7" max="7" width="15.7109375" style="7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</row>
    <row r="2" spans="1:10" x14ac:dyDescent="0.25">
      <c r="A2" s="49" t="s">
        <v>50</v>
      </c>
      <c r="B2" s="49"/>
      <c r="C2" s="49"/>
      <c r="D2" s="49"/>
      <c r="E2" s="49"/>
      <c r="F2" s="49"/>
      <c r="G2" s="49"/>
      <c r="H2" s="49"/>
      <c r="I2" s="49"/>
    </row>
    <row r="3" spans="1:10" ht="24.75" customHeight="1" x14ac:dyDescent="0.25">
      <c r="B3" s="1" t="s">
        <v>1</v>
      </c>
      <c r="C3" s="5" t="s">
        <v>0</v>
      </c>
      <c r="D3" s="5" t="s">
        <v>8</v>
      </c>
      <c r="E3" s="5" t="s">
        <v>5</v>
      </c>
      <c r="F3" s="2" t="s">
        <v>3</v>
      </c>
      <c r="G3" s="2" t="s">
        <v>6</v>
      </c>
      <c r="H3" s="5" t="s">
        <v>25</v>
      </c>
      <c r="I3" s="5" t="s">
        <v>4</v>
      </c>
      <c r="J3" s="5" t="s">
        <v>2</v>
      </c>
    </row>
    <row r="4" spans="1:10" outlineLevel="1" x14ac:dyDescent="0.25">
      <c r="B4" s="4">
        <v>45391</v>
      </c>
      <c r="C4" s="6" t="s">
        <v>51</v>
      </c>
      <c r="D4" s="6" t="s">
        <v>51</v>
      </c>
      <c r="E4" s="6" t="s">
        <v>52</v>
      </c>
      <c r="F4" s="3">
        <v>-631389</v>
      </c>
      <c r="G4" s="3">
        <v>0</v>
      </c>
      <c r="H4" s="3">
        <f>F4+G4</f>
        <v>-631389</v>
      </c>
      <c r="I4" s="6" t="s">
        <v>27</v>
      </c>
      <c r="J4" s="6" t="s">
        <v>28</v>
      </c>
    </row>
    <row r="5" spans="1:10" outlineLevel="1" x14ac:dyDescent="0.25">
      <c r="B5" s="4">
        <v>45391</v>
      </c>
      <c r="C5" s="6" t="s">
        <v>53</v>
      </c>
      <c r="D5" s="6" t="s">
        <v>37</v>
      </c>
      <c r="E5" s="6" t="s">
        <v>40</v>
      </c>
      <c r="F5" s="3">
        <v>2237750</v>
      </c>
      <c r="G5" s="3">
        <v>179020</v>
      </c>
      <c r="H5" s="3">
        <f t="shared" ref="H5:H6" si="0">F5+G5</f>
        <v>2416770</v>
      </c>
      <c r="I5" s="6" t="s">
        <v>27</v>
      </c>
      <c r="J5" s="6" t="s">
        <v>28</v>
      </c>
    </row>
    <row r="6" spans="1:10" outlineLevel="1" x14ac:dyDescent="0.25">
      <c r="B6" s="4">
        <v>45391</v>
      </c>
      <c r="C6" s="6" t="s">
        <v>54</v>
      </c>
      <c r="D6" s="6" t="s">
        <v>37</v>
      </c>
      <c r="E6" s="6" t="s">
        <v>29</v>
      </c>
      <c r="F6" s="3">
        <v>1528402</v>
      </c>
      <c r="G6" s="3">
        <v>122272</v>
      </c>
      <c r="H6" s="3">
        <f t="shared" si="0"/>
        <v>1650674</v>
      </c>
      <c r="I6" s="6" t="s">
        <v>27</v>
      </c>
      <c r="J6" s="6" t="s">
        <v>28</v>
      </c>
    </row>
    <row r="7" spans="1:10" x14ac:dyDescent="0.25">
      <c r="B7" s="9"/>
      <c r="F7" s="10"/>
      <c r="G7" s="10"/>
    </row>
    <row r="8" spans="1:10" x14ac:dyDescent="0.25">
      <c r="H8" s="7">
        <f>H6+H5</f>
        <v>4067444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2.5703125" customWidth="1"/>
    <col min="6" max="6" width="17.140625" style="7" customWidth="1"/>
    <col min="7" max="7" width="15.7109375" style="7" customWidth="1"/>
    <col min="8" max="8" width="11.42578125" customWidth="1"/>
    <col min="9" max="9" width="38.7109375" customWidth="1"/>
    <col min="10" max="10" width="21.42578125" customWidth="1"/>
  </cols>
  <sheetData>
    <row r="1" spans="1:10" ht="26.25" customHeight="1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</row>
    <row r="2" spans="1:10" ht="26.25" customHeight="1" x14ac:dyDescent="0.25">
      <c r="A2" s="49" t="s">
        <v>47</v>
      </c>
      <c r="B2" s="49"/>
      <c r="C2" s="49"/>
      <c r="D2" s="49"/>
      <c r="E2" s="49"/>
      <c r="F2" s="49"/>
      <c r="G2" s="49"/>
      <c r="H2" s="49"/>
      <c r="I2" s="49"/>
    </row>
    <row r="3" spans="1:10" ht="26.25" customHeight="1" x14ac:dyDescent="0.25">
      <c r="B3" s="1" t="s">
        <v>1</v>
      </c>
      <c r="C3" s="5" t="s">
        <v>0</v>
      </c>
      <c r="D3" s="5" t="s">
        <v>8</v>
      </c>
      <c r="E3" s="5" t="s">
        <v>5</v>
      </c>
      <c r="F3" s="2" t="s">
        <v>3</v>
      </c>
      <c r="G3" s="2" t="s">
        <v>6</v>
      </c>
      <c r="H3" s="5" t="s">
        <v>25</v>
      </c>
      <c r="I3" s="5" t="s">
        <v>4</v>
      </c>
      <c r="J3" s="5" t="s">
        <v>2</v>
      </c>
    </row>
    <row r="4" spans="1:10" ht="33" customHeight="1" outlineLevel="1" x14ac:dyDescent="0.25">
      <c r="B4" s="4">
        <v>45362</v>
      </c>
      <c r="C4" s="6" t="s">
        <v>48</v>
      </c>
      <c r="D4" s="6" t="s">
        <v>37</v>
      </c>
      <c r="E4" s="6" t="s">
        <v>40</v>
      </c>
      <c r="F4" s="3">
        <v>2144550</v>
      </c>
      <c r="G4" s="3">
        <v>171564</v>
      </c>
      <c r="H4" s="3">
        <f>F4+G4</f>
        <v>2316114</v>
      </c>
      <c r="I4" s="6" t="s">
        <v>27</v>
      </c>
      <c r="J4" s="6" t="s">
        <v>28</v>
      </c>
    </row>
    <row r="5" spans="1:10" x14ac:dyDescent="0.25">
      <c r="B5" s="9"/>
      <c r="F5" s="10"/>
      <c r="G5" s="10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F12" sqref="F12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44.28515625" customWidth="1"/>
    <col min="6" max="6" width="17.140625" style="7" customWidth="1"/>
    <col min="7" max="7" width="15.7109375" style="7" customWidth="1"/>
    <col min="8" max="8" width="11.42578125" customWidth="1"/>
    <col min="9" max="9" width="50" customWidth="1"/>
    <col min="10" max="10" width="21.42578125" customWidth="1"/>
  </cols>
  <sheetData>
    <row r="1" spans="1:10" ht="31.5" customHeight="1" x14ac:dyDescent="0.3">
      <c r="A1" s="48" t="s">
        <v>7</v>
      </c>
      <c r="B1" s="48"/>
      <c r="C1" s="48"/>
      <c r="D1" s="48"/>
      <c r="E1" s="48"/>
      <c r="F1" s="48"/>
      <c r="G1" s="48"/>
      <c r="H1" s="48"/>
      <c r="I1" s="48"/>
    </row>
    <row r="2" spans="1:10" ht="20.25" customHeight="1" x14ac:dyDescent="0.25">
      <c r="A2" s="49" t="s">
        <v>38</v>
      </c>
      <c r="B2" s="49"/>
      <c r="C2" s="49"/>
      <c r="D2" s="49"/>
      <c r="E2" s="49"/>
      <c r="F2" s="49"/>
      <c r="G2" s="49"/>
      <c r="H2" s="49"/>
      <c r="I2" s="49"/>
    </row>
    <row r="3" spans="1:10" ht="48" customHeight="1" x14ac:dyDescent="0.25">
      <c r="B3" s="1" t="s">
        <v>1</v>
      </c>
      <c r="C3" s="5" t="s">
        <v>0</v>
      </c>
      <c r="D3" s="5" t="s">
        <v>8</v>
      </c>
      <c r="E3" s="5" t="s">
        <v>5</v>
      </c>
      <c r="F3" s="2" t="s">
        <v>3</v>
      </c>
      <c r="G3" s="2" t="s">
        <v>6</v>
      </c>
      <c r="H3" s="5" t="s">
        <v>25</v>
      </c>
      <c r="I3" s="5" t="s">
        <v>4</v>
      </c>
      <c r="J3" s="5" t="s">
        <v>2</v>
      </c>
    </row>
    <row r="4" spans="1:10" ht="34.5" customHeight="1" outlineLevel="1" x14ac:dyDescent="0.25">
      <c r="B4" s="4">
        <v>45324</v>
      </c>
      <c r="C4" s="6" t="s">
        <v>39</v>
      </c>
      <c r="D4" s="6" t="s">
        <v>37</v>
      </c>
      <c r="E4" s="6" t="s">
        <v>40</v>
      </c>
      <c r="F4" s="3">
        <v>3341040</v>
      </c>
      <c r="G4" s="3">
        <v>267283</v>
      </c>
      <c r="H4" s="3">
        <f>F4+G4</f>
        <v>3608323</v>
      </c>
      <c r="I4" s="6" t="s">
        <v>27</v>
      </c>
      <c r="J4" s="6" t="s">
        <v>28</v>
      </c>
    </row>
    <row r="5" spans="1:10" ht="34.5" customHeight="1" outlineLevel="1" x14ac:dyDescent="0.25">
      <c r="B5" s="4">
        <v>45348</v>
      </c>
      <c r="C5" s="6" t="s">
        <v>41</v>
      </c>
      <c r="D5" s="6" t="s">
        <v>37</v>
      </c>
      <c r="E5" s="6" t="s">
        <v>29</v>
      </c>
      <c r="F5" s="3">
        <v>1931370</v>
      </c>
      <c r="G5" s="3">
        <v>154510</v>
      </c>
      <c r="H5" s="3">
        <f t="shared" ref="H5:H6" si="0">F5+G5</f>
        <v>2085880</v>
      </c>
      <c r="I5" s="6" t="s">
        <v>27</v>
      </c>
      <c r="J5" s="6" t="s">
        <v>28</v>
      </c>
    </row>
    <row r="6" spans="1:10" ht="34.5" customHeight="1" outlineLevel="1" x14ac:dyDescent="0.25">
      <c r="B6" s="4">
        <v>45348</v>
      </c>
      <c r="C6" s="6" t="s">
        <v>42</v>
      </c>
      <c r="D6" s="6" t="s">
        <v>37</v>
      </c>
      <c r="E6" s="6" t="s">
        <v>40</v>
      </c>
      <c r="F6" s="3">
        <v>1931370</v>
      </c>
      <c r="G6" s="3">
        <v>154510</v>
      </c>
      <c r="H6" s="3">
        <f t="shared" si="0"/>
        <v>2085880</v>
      </c>
      <c r="I6" s="6" t="s">
        <v>27</v>
      </c>
      <c r="J6" s="6" t="s">
        <v>28</v>
      </c>
    </row>
    <row r="7" spans="1:10" ht="18" customHeight="1" x14ac:dyDescent="0.25">
      <c r="F7" s="40">
        <f>SUM(F4:F6)</f>
        <v>7203780</v>
      </c>
      <c r="G7" s="40">
        <f t="shared" ref="G7:H7" si="1">SUM(G4:G6)</f>
        <v>576303</v>
      </c>
      <c r="H7" s="40">
        <f t="shared" si="1"/>
        <v>7780083</v>
      </c>
    </row>
    <row r="10" spans="1:10" x14ac:dyDescent="0.25">
      <c r="I10" s="7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J4" sqref="J4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8.42578125" customWidth="1"/>
    <col min="6" max="6" width="17.140625" style="7" customWidth="1"/>
    <col min="7" max="7" width="15.7109375" style="7" customWidth="1"/>
    <col min="8" max="8" width="11.42578125" customWidth="1"/>
    <col min="9" max="9" width="36.140625" customWidth="1"/>
    <col min="10" max="10" width="21.42578125" customWidth="1"/>
  </cols>
  <sheetData>
    <row r="1" spans="1:10" ht="33" customHeight="1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</row>
    <row r="2" spans="1:10" ht="31.5" customHeight="1" x14ac:dyDescent="0.25">
      <c r="A2" s="51" t="s">
        <v>35</v>
      </c>
      <c r="B2" s="51"/>
      <c r="C2" s="51"/>
      <c r="D2" s="51"/>
      <c r="E2" s="51"/>
      <c r="F2" s="51"/>
      <c r="G2" s="51"/>
      <c r="H2" s="51"/>
      <c r="I2" s="51"/>
    </row>
    <row r="3" spans="1:10" ht="24.75" customHeight="1" x14ac:dyDescent="0.25">
      <c r="B3" s="1" t="s">
        <v>1</v>
      </c>
      <c r="C3" s="5" t="s">
        <v>0</v>
      </c>
      <c r="D3" s="5" t="s">
        <v>8</v>
      </c>
      <c r="E3" s="5" t="s">
        <v>5</v>
      </c>
      <c r="F3" s="2" t="s">
        <v>3</v>
      </c>
      <c r="G3" s="2" t="s">
        <v>6</v>
      </c>
      <c r="H3" s="5" t="s">
        <v>25</v>
      </c>
      <c r="I3" s="5" t="s">
        <v>4</v>
      </c>
      <c r="J3" s="5" t="s">
        <v>2</v>
      </c>
    </row>
    <row r="4" spans="1:10" outlineLevel="1" x14ac:dyDescent="0.25">
      <c r="B4" s="4">
        <v>45322</v>
      </c>
      <c r="C4" s="6" t="s">
        <v>36</v>
      </c>
      <c r="D4" s="6" t="s">
        <v>37</v>
      </c>
      <c r="E4" s="6" t="s">
        <v>29</v>
      </c>
      <c r="F4" s="3">
        <v>3845065</v>
      </c>
      <c r="G4" s="3">
        <v>307605</v>
      </c>
      <c r="H4" s="3">
        <f>F4+G4</f>
        <v>4152670</v>
      </c>
      <c r="I4" s="6" t="s">
        <v>27</v>
      </c>
      <c r="J4" s="6" t="s">
        <v>28</v>
      </c>
    </row>
    <row r="5" spans="1:10" x14ac:dyDescent="0.25">
      <c r="B5" s="9"/>
      <c r="F5" s="10"/>
      <c r="G5" s="10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T5</vt:lpstr>
      <vt:lpstr>T4</vt:lpstr>
      <vt:lpstr>T3</vt:lpstr>
      <vt:lpstr>T2</vt:lpstr>
      <vt:lpstr>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2025-01-09T04:56:34Z</dcterms:modified>
</cp:coreProperties>
</file>