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X:\02 NHI\công nợ\1. GS25\2024\thanh toán + khoản hỗ trợ\"/>
    </mc:Choice>
  </mc:AlternateContent>
  <bookViews>
    <workbookView xWindow="-120" yWindow="-120" windowWidth="24240" windowHeight="13140"/>
  </bookViews>
  <sheets>
    <sheet name="TTOAN THÁNG 3" sheetId="20" r:id="rId1"/>
    <sheet name="Báo cáo" sheetId="21" r:id="rId2"/>
    <sheet name="THANH TOÁN ĐỢT T12" sheetId="22" r:id="rId3"/>
  </sheets>
  <definedNames>
    <definedName name="_xlnm._FilterDatabase" localSheetId="1" hidden="1">'Báo cáo'!$B$2:$K$40</definedName>
    <definedName name="_xlnm._FilterDatabase" localSheetId="2" hidden="1">'THANH TOÁN ĐỢT T12'!$A$2:$I$3</definedName>
    <definedName name="_xlnm._FilterDatabase" localSheetId="0" hidden="1">'TTOAN THÁNG 3'!$A$2:$K$2</definedName>
    <definedName name="_xlnm.Print_Titles" localSheetId="2">'THANH TOÁN ĐỢT T12'!$2:$3</definedName>
    <definedName name="_xlnm.Print_Titles" localSheetId="0">'TTOAN THÁNG 3'!$2:$3</definedName>
  </definedNames>
  <calcPr calcId="162913"/>
</workbook>
</file>

<file path=xl/calcChain.xml><?xml version="1.0" encoding="utf-8"?>
<calcChain xmlns="http://schemas.openxmlformats.org/spreadsheetml/2006/main">
  <c r="G43" i="22" l="1"/>
  <c r="A41" i="22"/>
  <c r="A40" i="22"/>
  <c r="A39" i="22"/>
  <c r="A38" i="22"/>
  <c r="A37" i="22"/>
  <c r="A36" i="22"/>
  <c r="A35" i="22"/>
  <c r="A34" i="22"/>
  <c r="A33" i="22"/>
  <c r="A32" i="22"/>
  <c r="A31" i="22"/>
  <c r="A30" i="22"/>
  <c r="A29" i="22"/>
  <c r="A28" i="22"/>
  <c r="A27" i="22"/>
  <c r="A26" i="22"/>
  <c r="A25" i="22"/>
  <c r="A24" i="22"/>
  <c r="A23" i="22"/>
  <c r="A22" i="22"/>
  <c r="A21" i="22"/>
  <c r="A20" i="22"/>
  <c r="A19" i="22"/>
  <c r="A18" i="22"/>
  <c r="A17" i="22"/>
  <c r="A16" i="22"/>
  <c r="A15" i="22"/>
  <c r="A14" i="22"/>
  <c r="A13" i="22"/>
  <c r="A12" i="22"/>
  <c r="A11" i="22"/>
  <c r="A10" i="22"/>
  <c r="A9" i="22"/>
  <c r="A8" i="22"/>
  <c r="A7" i="22"/>
  <c r="A6" i="22"/>
  <c r="A5" i="22"/>
  <c r="A4" i="22"/>
  <c r="H40" i="21" l="1"/>
  <c r="G40" i="21"/>
  <c r="F40" i="21"/>
  <c r="H39" i="21"/>
  <c r="H38" i="21"/>
  <c r="H37" i="21"/>
  <c r="H36" i="21"/>
  <c r="H35" i="21"/>
  <c r="H34" i="21"/>
  <c r="H33" i="21"/>
  <c r="H32" i="21"/>
  <c r="H31" i="21"/>
  <c r="H30" i="21"/>
  <c r="H29" i="21"/>
  <c r="H28" i="21"/>
  <c r="H27" i="21"/>
  <c r="H26" i="21"/>
  <c r="H25" i="21"/>
  <c r="H24" i="21"/>
  <c r="H23" i="21"/>
  <c r="H22" i="21"/>
  <c r="H21" i="21"/>
  <c r="H20" i="21"/>
  <c r="H19" i="21"/>
  <c r="H18" i="21"/>
  <c r="H17" i="21"/>
  <c r="H16" i="21"/>
  <c r="H15" i="21"/>
  <c r="H14" i="21"/>
  <c r="H13" i="21"/>
  <c r="H12" i="21"/>
  <c r="H11" i="21"/>
  <c r="H10" i="21"/>
  <c r="H9" i="21"/>
  <c r="H24" i="20" l="1"/>
  <c r="I22" i="20"/>
  <c r="I24" i="20" s="1"/>
  <c r="H22" i="20"/>
</calcChain>
</file>

<file path=xl/sharedStrings.xml><?xml version="1.0" encoding="utf-8"?>
<sst xmlns="http://schemas.openxmlformats.org/spreadsheetml/2006/main" count="608" uniqueCount="240">
  <si>
    <t>Thuế GTGT</t>
  </si>
  <si>
    <t>Ngày hóa đơn</t>
  </si>
  <si>
    <t>Số hóa đơn</t>
  </si>
  <si>
    <t>Ký hiệu HĐ</t>
  </si>
  <si>
    <t>Diễn giải</t>
  </si>
  <si>
    <t>Doanh số bán chưa có thuế GTGT</t>
  </si>
  <si>
    <t>00001236</t>
  </si>
  <si>
    <t>1C24TNN</t>
  </si>
  <si>
    <t>WH0010085123121231</t>
  </si>
  <si>
    <t>00001316</t>
  </si>
  <si>
    <t>WH0010085124100103</t>
  </si>
  <si>
    <t>00002340</t>
  </si>
  <si>
    <t>WH0010085124120107</t>
  </si>
  <si>
    <t>00002499</t>
  </si>
  <si>
    <t>WH0010085124110110</t>
  </si>
  <si>
    <t>00002911</t>
  </si>
  <si>
    <t>WH0010085124130114</t>
  </si>
  <si>
    <t>1C24TDV</t>
  </si>
  <si>
    <t>00004242</t>
  </si>
  <si>
    <t>WH0010085124110117</t>
  </si>
  <si>
    <t>00005657</t>
  </si>
  <si>
    <t>WH0010085124120121</t>
  </si>
  <si>
    <t>00005987</t>
  </si>
  <si>
    <t>WH0010085124120124</t>
  </si>
  <si>
    <t>00006976</t>
  </si>
  <si>
    <t>WH0010085124120128</t>
  </si>
  <si>
    <t>19/01/2024</t>
  </si>
  <si>
    <t>00007319</t>
  </si>
  <si>
    <t>WH0010085124120131</t>
  </si>
  <si>
    <t>00008232</t>
  </si>
  <si>
    <t>WH0010085124130204</t>
  </si>
  <si>
    <t>00008719</t>
  </si>
  <si>
    <t>WH0010085124160214</t>
  </si>
  <si>
    <t>00009979</t>
  </si>
  <si>
    <t>WH0010085124100221</t>
  </si>
  <si>
    <t>00010311</t>
  </si>
  <si>
    <t>WH0010085124120225</t>
  </si>
  <si>
    <t>00065233</t>
  </si>
  <si>
    <t>1C23TNN</t>
  </si>
  <si>
    <t>00066568</t>
  </si>
  <si>
    <t>00067947</t>
  </si>
  <si>
    <t>00069563</t>
  </si>
  <si>
    <t>00069564</t>
  </si>
  <si>
    <t>00071511</t>
  </si>
  <si>
    <t>00071512</t>
  </si>
  <si>
    <t>00071540</t>
  </si>
  <si>
    <t>00072794</t>
  </si>
  <si>
    <t>00072912</t>
  </si>
  <si>
    <t>00074358</t>
  </si>
  <si>
    <t>00074359</t>
  </si>
  <si>
    <t>00075745</t>
  </si>
  <si>
    <t>WH0010085123121210</t>
  </si>
  <si>
    <t>00075793</t>
  </si>
  <si>
    <t>WH0010085123101213</t>
  </si>
  <si>
    <t>00077303</t>
  </si>
  <si>
    <t>WH0010085123121217</t>
  </si>
  <si>
    <t>00077304</t>
  </si>
  <si>
    <t>WH0010085123111220</t>
  </si>
  <si>
    <t>00079134</t>
  </si>
  <si>
    <t>WH001008512313991224</t>
  </si>
  <si>
    <t>00079179</t>
  </si>
  <si>
    <t>WH0010085123111227</t>
  </si>
  <si>
    <t>Period</t>
  </si>
  <si>
    <t>Trans. Date</t>
  </si>
  <si>
    <t>Transaction Reference</t>
  </si>
  <si>
    <t>Due Date</t>
  </si>
  <si>
    <t>T3.Payee/Payer</t>
  </si>
  <si>
    <t>Description</t>
  </si>
  <si>
    <t>Dept</t>
  </si>
  <si>
    <t>Debit</t>
  </si>
  <si>
    <t>Credit</t>
  </si>
  <si>
    <t>Invoice No</t>
  </si>
  <si>
    <t>Invoice date</t>
  </si>
  <si>
    <t>NCC NGỌC THƠM</t>
  </si>
  <si>
    <t>12/2023</t>
  </si>
  <si>
    <t>18/12/2023</t>
  </si>
  <si>
    <t>SJ2312-238</t>
  </si>
  <si>
    <t>25/12/2023</t>
  </si>
  <si>
    <t>100851</t>
  </si>
  <si>
    <t>MD. CTCN Chi phí hỗ trợ push sale của GS25 từ ngày 01/08/2023 đến ngày 31/08/2023  (Theo số: 065.2023/GS25VN-GM/BBTT/NGOC THOM ngày 20/07/2023)</t>
  </si>
  <si>
    <t>01</t>
  </si>
  <si>
    <t>0003800</t>
  </si>
  <si>
    <t>26/12/2023</t>
  </si>
  <si>
    <t>AP2312-02053</t>
  </si>
  <si>
    <t>05/01/2024</t>
  </si>
  <si>
    <t>Xuất trả hàng NCC NGỌC THƠM - THU HỒI T10.2023</t>
  </si>
  <si>
    <t>04</t>
  </si>
  <si>
    <t>0003945</t>
  </si>
  <si>
    <t>AP2312-02054</t>
  </si>
  <si>
    <t>Xuất trả hàng NCC NGỌC THƠM - THU HỒI T11.2023</t>
  </si>
  <si>
    <t>0003946</t>
  </si>
  <si>
    <t>01/2024</t>
  </si>
  <si>
    <t>AP2401-03622</t>
  </si>
  <si>
    <t>25/01/2024</t>
  </si>
  <si>
    <t>GS25 Xuất trả hàng NCC NGỌC THƠM - BÁO DATE T7.2023</t>
  </si>
  <si>
    <t>0000106</t>
  </si>
  <si>
    <t>AP2401-03623</t>
  </si>
  <si>
    <t>GS25 Xuất trả hàng NCC NGỌC THƠM - BÁO DATE T8.2023</t>
  </si>
  <si>
    <t>0000107</t>
  </si>
  <si>
    <t>AP2401-03624</t>
  </si>
  <si>
    <t>GS25 Xuất trả hàng NCC NGỌC THƠM - BÁO DATE T9.2023</t>
  </si>
  <si>
    <t>0000108</t>
  </si>
  <si>
    <t>10/2023</t>
  </si>
  <si>
    <t>31/10/2023</t>
  </si>
  <si>
    <t>AP2310-02589</t>
  </si>
  <si>
    <t>20/12/2023</t>
  </si>
  <si>
    <t>Nhập hàng cho WH0010 - NCC VÀ DỊCH VỤ NGỌC THƠM</t>
  </si>
  <si>
    <t>WH0010</t>
  </si>
  <si>
    <t>11/2023</t>
  </si>
  <si>
    <t>15/11/2023</t>
  </si>
  <si>
    <t>AP2311-00694</t>
  </si>
  <si>
    <t>24/12/2023</t>
  </si>
  <si>
    <t>04/11/2023</t>
  </si>
  <si>
    <t>AP2311-00695</t>
  </si>
  <si>
    <t>31/12/2023</t>
  </si>
  <si>
    <t>11/11/2023</t>
  </si>
  <si>
    <t>27/11/2023</t>
  </si>
  <si>
    <t>AP2311-02056</t>
  </si>
  <si>
    <t>07/01/2024</t>
  </si>
  <si>
    <t>18/11/2023</t>
  </si>
  <si>
    <t>AP2311-02057</t>
  </si>
  <si>
    <t>AP2311-02058</t>
  </si>
  <si>
    <t>14/01/2024</t>
  </si>
  <si>
    <t>25/11/2023</t>
  </si>
  <si>
    <t>AP2311-02059</t>
  </si>
  <si>
    <t>AP2311-02060</t>
  </si>
  <si>
    <t>30/11/2023</t>
  </si>
  <si>
    <t>AP2311-02853</t>
  </si>
  <si>
    <t>23/01/2024</t>
  </si>
  <si>
    <t>AP2312-02933</t>
  </si>
  <si>
    <t>21/01/2024</t>
  </si>
  <si>
    <t>02/12/2023</t>
  </si>
  <si>
    <t>AP2312-02934</t>
  </si>
  <si>
    <t>28/01/2024</t>
  </si>
  <si>
    <t>09/12/2023</t>
  </si>
  <si>
    <t>AP2312-02935</t>
  </si>
  <si>
    <t>00010575</t>
  </si>
  <si>
    <t>WH0010085124110228</t>
  </si>
  <si>
    <t>00010732</t>
  </si>
  <si>
    <t>WH0010085124130303</t>
  </si>
  <si>
    <t>00011539</t>
  </si>
  <si>
    <t>WH0010085124100306</t>
  </si>
  <si>
    <t>CHIẾT KHẤU KHÔNG ĐIỀU KIỆN QUÝ 4/2023, CHIẾT KHẤU HÀNG QUÝ CHO TỪNG CH QUÝ 4/2023</t>
  </si>
  <si>
    <t>00012621</t>
  </si>
  <si>
    <t>THƯỜNG DOANH SỐ 2023</t>
  </si>
  <si>
    <t>00012622</t>
  </si>
  <si>
    <t>BẢNG KÊ HÓA ĐƠN, CHỨNG TỪ HÀNG HÓA, DỊCH VỤ BÁN RA</t>
  </si>
  <si>
    <t xml:space="preserve">Tổng thanh toán </t>
  </si>
  <si>
    <t>Tên người mua</t>
  </si>
  <si>
    <t>Mã số thuế người mua</t>
  </si>
  <si>
    <t>ghi chú</t>
  </si>
  <si>
    <t>CÔNG TY TNHH GS 25 VIETNAM</t>
  </si>
  <si>
    <t>0314658576</t>
  </si>
  <si>
    <t xml:space="preserve">quá hạn </t>
  </si>
  <si>
    <t>00012620</t>
  </si>
  <si>
    <t>00000916</t>
  </si>
  <si>
    <t>Hàng trả</t>
  </si>
  <si>
    <t>00000917</t>
  </si>
  <si>
    <t>00000918</t>
  </si>
  <si>
    <t>00001031</t>
  </si>
  <si>
    <t>00001038</t>
  </si>
  <si>
    <t>00001047</t>
  </si>
  <si>
    <t>00001359</t>
  </si>
  <si>
    <t>00000723</t>
  </si>
  <si>
    <t>1C24TNF</t>
  </si>
  <si>
    <t>CHIẾT KHẤU KHÔNG ĐIỀU KIỆN QUÝ 1/2024, CHIẾT KHẤU HÀNG QUÝ CHO TỪNG CH QUÝ 1/2024</t>
  </si>
  <si>
    <t>00001633</t>
  </si>
  <si>
    <t>00000703</t>
  </si>
  <si>
    <t>Hỗ trợ vận chuyển</t>
  </si>
  <si>
    <t>00001549</t>
  </si>
  <si>
    <t>T12.01</t>
  </si>
  <si>
    <t xml:space="preserve">Period </t>
  </si>
  <si>
    <t>Amount</t>
  </si>
  <si>
    <t>IMP-011984740</t>
  </si>
  <si>
    <t>TDT từ tháng 10/2023 đến tháng 12/2023 Chi phí cho chương trình thẻ thành viên của GS 25 Vietnam ,Chi phí quảng cáo và khuyến mãi ,Chi phí trưng bày ,Hỗ trợ vận chuyển/Service &amp; support fee</t>
  </si>
  <si>
    <t>0000703</t>
  </si>
  <si>
    <t>IMP-011985317</t>
  </si>
  <si>
    <t>TDT 01-06/2023 Chiết khấu ưu đãi có điều kiện  /Conditional Rebate</t>
  </si>
  <si>
    <t>IMP-011985321</t>
  </si>
  <si>
    <t>TDT 07-12/2023 Chiết khấu ưu đãi có điều kiện  /Conditional Rebate</t>
  </si>
  <si>
    <t>IMP-011985323</t>
  </si>
  <si>
    <t>TDT từ tháng 10-12/2023 Chiết khấu thương mại  /Trade Discounts</t>
  </si>
  <si>
    <t>IMP-012449683</t>
  </si>
  <si>
    <t>GS25 Xuất trả hàng NCC NGỌC THƠM - BÁO DATE T10.2023/Goods return to supplier</t>
  </si>
  <si>
    <t>0000916</t>
  </si>
  <si>
    <t>IMP-012449715</t>
  </si>
  <si>
    <t>GS25 Xuất trả hàng NCC NGỌC THƠM - BÁO DATE T11+T12.2023/Goods return to supplier</t>
  </si>
  <si>
    <t>0000917</t>
  </si>
  <si>
    <t>IMP-012449742</t>
  </si>
  <si>
    <t>GS25 Xuất trả hàng NCC NGỌC THƠM - BÁO DATE T2.2024/Goods return to supplier</t>
  </si>
  <si>
    <t>0000918</t>
  </si>
  <si>
    <t>IMP-012464607</t>
  </si>
  <si>
    <t>GS25 Xuất trả hàng NCC NGỌC THƠM - THU HỒI T12.2023/Goods return to supplier</t>
  </si>
  <si>
    <t>0001047</t>
  </si>
  <si>
    <t>IMP-012464610</t>
  </si>
  <si>
    <t>GS25 Xuất trả hàng NCC NGỌC THƠM - THU HỒI T1.2024/Goods return to supplier</t>
  </si>
  <si>
    <t>0001038</t>
  </si>
  <si>
    <t>IMP-012464625</t>
  </si>
  <si>
    <t>GS25 Xuất trả hàng NCC NGỌC THƠM - THU HỒI T2.2024/Goods return to supplier</t>
  </si>
  <si>
    <t>0001031</t>
  </si>
  <si>
    <t>IMP-013112874</t>
  </si>
  <si>
    <t>GS25 Xuất trả hàng NCC NGỌC THƠM - BÁO DATE T4.2024/Goods return to supplier</t>
  </si>
  <si>
    <t>0001359</t>
  </si>
  <si>
    <t>IMP-012938545</t>
  </si>
  <si>
    <t>TDT từ tháng 01/2024 đến tháng 03/2024 Chi phí cho chương trình thẻ thành viên của GS 25 Vietnam ,Chi phí quảng cáo và khuyến mại ,Chi phí trưng bày ,Hỗ trợ vận chuyển/Service and support fee</t>
  </si>
  <si>
    <t>0001549</t>
  </si>
  <si>
    <t>SJR000000021</t>
  </si>
  <si>
    <t xml:space="preserve"> TDT từ tháng 01-03/2024 Chiết khấu thương mại|Trade Discounts</t>
  </si>
  <si>
    <t>AP000000060</t>
  </si>
  <si>
    <t>GS25 Xuất trả hàng NCC NGỌC THƠM - THU HỒI T3.2024 / Goods return to supplier 04_08</t>
  </si>
  <si>
    <t>0001633</t>
  </si>
  <si>
    <t>IMP-011684038</t>
  </si>
  <si>
    <t>Nhập hàng cho WH0010 - NCC VÀ DỊCH VỤ NGỌC THƠM/Goods received at WH0010</t>
  </si>
  <si>
    <t>IMP-011684040</t>
  </si>
  <si>
    <t>IMP-011684044</t>
  </si>
  <si>
    <t>IMP-011684048</t>
  </si>
  <si>
    <t>IMP-011684049</t>
  </si>
  <si>
    <t>IMP-011684052</t>
  </si>
  <si>
    <t>IMP-012332718</t>
  </si>
  <si>
    <t>IMP-012332722</t>
  </si>
  <si>
    <t>IMP-012332724</t>
  </si>
  <si>
    <t>IMP-012332728</t>
  </si>
  <si>
    <t>IMP-011844096</t>
  </si>
  <si>
    <t>IMP-011844100</t>
  </si>
  <si>
    <t>IMP-011844103</t>
  </si>
  <si>
    <t>IMP-011844104</t>
  </si>
  <si>
    <t>IMP-011844108</t>
  </si>
  <si>
    <t>IMP-012026620</t>
  </si>
  <si>
    <t>IMP-012026624</t>
  </si>
  <si>
    <t>IMP-012026626</t>
  </si>
  <si>
    <t>IMP-012026628</t>
  </si>
  <si>
    <t>IMP-012026632</t>
  </si>
  <si>
    <t>IMP-011961411</t>
  </si>
  <si>
    <t>IMP-011961413</t>
  </si>
  <si>
    <t>IMP-011961418</t>
  </si>
  <si>
    <t>BZ000229133</t>
  </si>
  <si>
    <t>Nhập hàng cho WH0010 - NCC VÀ DỊCH VỤ NGỌC THƠM_Goods received at WH0010_WH0010085124131013_1WH00100851241310131121_08</t>
  </si>
  <si>
    <t>00057537</t>
  </si>
  <si>
    <t>TT</t>
  </si>
  <si>
    <t>05,06/12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</si>
</sst>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\ _₫_-;\-* #,##0.00\ _₫_-;_-* &quot;-&quot;??\ _₫_-;_-@_-"/>
    <numFmt numFmtId="165" formatCode="_(* #,##0_);_(* \(#,##0\);_(* &quot;-&quot;??_);_(@_)"/>
    <numFmt numFmtId="166" formatCode="dd/mm/yyyy"/>
    <numFmt numFmtId="167" formatCode="#,###.##;\-#,###.##;\-"/>
    <numFmt numFmtId="168" formatCode="&quot;MM/yyyy&quot;"/>
    <numFmt numFmtId="169" formatCode="&quot;dd/MM/yyyy&quot;"/>
    <numFmt numFmtId="171" formatCode="mm/dd/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Segoe UI"/>
      <family val="2"/>
    </font>
    <font>
      <b/>
      <sz val="12"/>
      <name val="Segoe UI"/>
      <family val="2"/>
    </font>
    <font>
      <b/>
      <sz val="12"/>
      <color rgb="FF989898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F0F0"/>
        <bgColor rgb="FFF0F0F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DA1DE"/>
      </left>
      <right style="thin">
        <color rgb="FF8DA1DE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68">
    <xf numFmtId="0" fontId="0" fillId="0" borderId="0" xfId="0"/>
    <xf numFmtId="0" fontId="6" fillId="0" borderId="0" xfId="0" applyFont="1"/>
    <xf numFmtId="0" fontId="6" fillId="0" borderId="0" xfId="0" applyFont="1" applyBorder="1"/>
    <xf numFmtId="0" fontId="7" fillId="0" borderId="1" xfId="0" applyFont="1" applyBorder="1" applyAlignment="1">
      <alignment vertical="center"/>
    </xf>
    <xf numFmtId="165" fontId="7" fillId="0" borderId="1" xfId="1" applyNumberFormat="1" applyFont="1" applyFill="1" applyBorder="1" applyAlignment="1">
      <alignment vertical="center"/>
    </xf>
    <xf numFmtId="165" fontId="7" fillId="3" borderId="6" xfId="1" applyNumberFormat="1" applyFont="1" applyFill="1" applyBorder="1" applyAlignment="1">
      <alignment vertical="center"/>
    </xf>
    <xf numFmtId="2" fontId="7" fillId="3" borderId="1" xfId="1" applyNumberFormat="1" applyFont="1" applyFill="1" applyBorder="1" applyAlignment="1">
      <alignment vertical="center"/>
    </xf>
    <xf numFmtId="167" fontId="7" fillId="0" borderId="1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165" fontId="7" fillId="0" borderId="0" xfId="1" applyNumberFormat="1" applyFont="1" applyFill="1" applyBorder="1" applyAlignment="1">
      <alignment vertical="center"/>
    </xf>
    <xf numFmtId="165" fontId="7" fillId="3" borderId="0" xfId="1" applyNumberFormat="1" applyFont="1" applyFill="1" applyBorder="1" applyAlignment="1">
      <alignment vertical="center"/>
    </xf>
    <xf numFmtId="2" fontId="7" fillId="3" borderId="0" xfId="1" applyNumberFormat="1" applyFont="1" applyFill="1" applyBorder="1" applyAlignment="1">
      <alignment vertical="center"/>
    </xf>
    <xf numFmtId="167" fontId="7" fillId="0" borderId="0" xfId="0" applyNumberFormat="1" applyFont="1" applyFill="1" applyBorder="1" applyAlignment="1">
      <alignment vertical="center"/>
    </xf>
    <xf numFmtId="168" fontId="6" fillId="0" borderId="6" xfId="0" applyNumberFormat="1" applyFont="1" applyBorder="1" applyAlignment="1">
      <alignment vertical="center"/>
    </xf>
    <xf numFmtId="169" fontId="6" fillId="0" borderId="6" xfId="0" applyNumberFormat="1" applyFont="1" applyBorder="1" applyAlignment="1">
      <alignment vertical="center"/>
    </xf>
    <xf numFmtId="0" fontId="6" fillId="0" borderId="6" xfId="0" applyFont="1" applyBorder="1" applyAlignment="1">
      <alignment vertical="center"/>
    </xf>
    <xf numFmtId="167" fontId="9" fillId="4" borderId="6" xfId="0" applyNumberFormat="1" applyFont="1" applyFill="1" applyBorder="1" applyAlignment="1">
      <alignment vertical="center"/>
    </xf>
    <xf numFmtId="167" fontId="10" fillId="4" borderId="6" xfId="0" applyNumberFormat="1" applyFont="1" applyFill="1" applyBorder="1" applyAlignment="1">
      <alignment vertical="center"/>
    </xf>
    <xf numFmtId="166" fontId="4" fillId="0" borderId="4" xfId="3" applyNumberFormat="1" applyFont="1" applyFill="1" applyBorder="1" applyAlignment="1">
      <alignment horizontal="center" vertical="center"/>
    </xf>
    <xf numFmtId="0" fontId="4" fillId="0" borderId="4" xfId="3" applyFont="1" applyFill="1" applyBorder="1" applyAlignment="1">
      <alignment horizontal="left" vertical="center"/>
    </xf>
    <xf numFmtId="38" fontId="4" fillId="0" borderId="4" xfId="3" applyNumberFormat="1" applyFont="1" applyFill="1" applyBorder="1" applyAlignment="1">
      <alignment horizontal="right" vertical="center"/>
    </xf>
    <xf numFmtId="165" fontId="4" fillId="0" borderId="4" xfId="1" applyNumberFormat="1" applyFont="1" applyFill="1" applyBorder="1" applyAlignment="1">
      <alignment horizontal="right" vertical="center"/>
    </xf>
    <xf numFmtId="165" fontId="4" fillId="0" borderId="0" xfId="1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166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38" fontId="3" fillId="2" borderId="3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11" fillId="5" borderId="0" xfId="0" applyFont="1" applyFill="1"/>
    <xf numFmtId="166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38" fontId="4" fillId="0" borderId="4" xfId="0" applyNumberFormat="1" applyFont="1" applyBorder="1" applyAlignment="1">
      <alignment horizontal="right" vertical="center"/>
    </xf>
    <xf numFmtId="0" fontId="0" fillId="0" borderId="0" xfId="0" applyAlignment="1">
      <alignment wrapText="1"/>
    </xf>
    <xf numFmtId="38" fontId="4" fillId="0" borderId="4" xfId="0" applyNumberFormat="1" applyFont="1" applyFill="1" applyBorder="1" applyAlignment="1">
      <alignment horizontal="right" vertical="center"/>
    </xf>
    <xf numFmtId="0" fontId="4" fillId="0" borderId="4" xfId="0" quotePrefix="1" applyFont="1" applyBorder="1" applyAlignment="1">
      <alignment horizontal="left" vertical="center"/>
    </xf>
    <xf numFmtId="38" fontId="0" fillId="0" borderId="0" xfId="0" applyNumberFormat="1" applyFill="1"/>
    <xf numFmtId="166" fontId="0" fillId="0" borderId="0" xfId="0" applyNumberFormat="1"/>
    <xf numFmtId="38" fontId="12" fillId="6" borderId="0" xfId="0" applyNumberFormat="1" applyFont="1" applyFill="1"/>
    <xf numFmtId="38" fontId="0" fillId="0" borderId="0" xfId="0" applyNumberFormat="1"/>
    <xf numFmtId="14" fontId="5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14" fontId="8" fillId="0" borderId="5" xfId="0" applyNumberFormat="1" applyFont="1" applyBorder="1" applyAlignment="1">
      <alignment horizontal="center" vertical="center"/>
    </xf>
    <xf numFmtId="169" fontId="7" fillId="0" borderId="0" xfId="0" applyNumberFormat="1" applyFont="1" applyBorder="1" applyAlignment="1">
      <alignment vertical="center"/>
    </xf>
    <xf numFmtId="0" fontId="13" fillId="0" borderId="1" xfId="0" applyNumberFormat="1" applyFont="1" applyBorder="1" applyAlignment="1">
      <alignment horizontal="left"/>
    </xf>
    <xf numFmtId="14" fontId="13" fillId="0" borderId="1" xfId="0" applyNumberFormat="1" applyFont="1" applyBorder="1" applyAlignment="1">
      <alignment horizontal="left"/>
    </xf>
    <xf numFmtId="49" fontId="13" fillId="0" borderId="1" xfId="0" applyNumberFormat="1" applyFont="1" applyBorder="1" applyAlignment="1">
      <alignment horizontal="left"/>
    </xf>
    <xf numFmtId="165" fontId="13" fillId="0" borderId="1" xfId="1" applyNumberFormat="1" applyFont="1" applyBorder="1" applyAlignment="1">
      <alignment horizontal="left"/>
    </xf>
    <xf numFmtId="169" fontId="13" fillId="0" borderId="0" xfId="0" applyNumberFormat="1" applyFont="1" applyBorder="1" applyAlignment="1">
      <alignment vertical="center"/>
    </xf>
    <xf numFmtId="0" fontId="13" fillId="0" borderId="0" xfId="0" applyFont="1" applyBorder="1"/>
    <xf numFmtId="0" fontId="6" fillId="0" borderId="1" xfId="0" applyNumberFormat="1" applyFont="1" applyBorder="1" applyAlignment="1">
      <alignment horizontal="left"/>
    </xf>
    <xf numFmtId="14" fontId="6" fillId="0" borderId="1" xfId="0" applyNumberFormat="1" applyFont="1" applyBorder="1" applyAlignment="1">
      <alignment horizontal="left"/>
    </xf>
    <xf numFmtId="49" fontId="6" fillId="0" borderId="1" xfId="0" applyNumberFormat="1" applyFont="1" applyBorder="1" applyAlignment="1">
      <alignment horizontal="left"/>
    </xf>
    <xf numFmtId="165" fontId="6" fillId="0" borderId="1" xfId="1" applyNumberFormat="1" applyFont="1" applyBorder="1" applyAlignment="1">
      <alignment horizontal="left"/>
    </xf>
    <xf numFmtId="165" fontId="5" fillId="0" borderId="1" xfId="1" applyNumberFormat="1" applyFont="1" applyBorder="1" applyAlignment="1">
      <alignment horizontal="left"/>
    </xf>
    <xf numFmtId="168" fontId="7" fillId="0" borderId="0" xfId="0" applyNumberFormat="1" applyFont="1" applyBorder="1" applyAlignment="1">
      <alignment vertical="center"/>
    </xf>
    <xf numFmtId="166" fontId="7" fillId="0" borderId="1" xfId="0" applyNumberFormat="1" applyFont="1" applyBorder="1" applyAlignment="1">
      <alignment vertical="center"/>
    </xf>
    <xf numFmtId="166" fontId="7" fillId="0" borderId="0" xfId="0" applyNumberFormat="1" applyFont="1" applyBorder="1" applyAlignment="1">
      <alignment vertical="center"/>
    </xf>
    <xf numFmtId="166" fontId="13" fillId="0" borderId="1" xfId="0" applyNumberFormat="1" applyFont="1" applyBorder="1" applyAlignment="1">
      <alignment horizontal="left"/>
    </xf>
    <xf numFmtId="166" fontId="6" fillId="0" borderId="1" xfId="0" applyNumberFormat="1" applyFont="1" applyBorder="1" applyAlignment="1">
      <alignment horizontal="left"/>
    </xf>
    <xf numFmtId="166" fontId="6" fillId="0" borderId="0" xfId="0" applyNumberFormat="1" applyFont="1" applyBorder="1"/>
    <xf numFmtId="166" fontId="7" fillId="0" borderId="1" xfId="0" applyNumberFormat="1" applyFont="1" applyFill="1" applyBorder="1" applyAlignment="1">
      <alignment vertical="center"/>
    </xf>
    <xf numFmtId="166" fontId="7" fillId="0" borderId="0" xfId="0" applyNumberFormat="1" applyFont="1" applyFill="1" applyBorder="1" applyAlignment="1">
      <alignment vertical="center"/>
    </xf>
    <xf numFmtId="171" fontId="0" fillId="0" borderId="0" xfId="0" applyNumberFormat="1" applyAlignment="1">
      <alignment vertical="center"/>
    </xf>
    <xf numFmtId="171" fontId="3" fillId="2" borderId="7" xfId="0" applyNumberFormat="1" applyFont="1" applyFill="1" applyBorder="1" applyAlignment="1">
      <alignment horizontal="center" vertical="center" wrapText="1"/>
    </xf>
    <xf numFmtId="171" fontId="0" fillId="0" borderId="0" xfId="0" applyNumberFormat="1"/>
  </cellXfs>
  <cellStyles count="4">
    <cellStyle name="Comma" xfId="1" builtinId="3"/>
    <cellStyle name="Comma 2" xfId="2"/>
    <cellStyle name="Normal" xfId="0" builtinId="0"/>
    <cellStyle name="Normal 6" xfId="3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24"/>
  <sheetViews>
    <sheetView tabSelected="1" workbookViewId="0">
      <pane ySplit="2" topLeftCell="A3" activePane="bottomLeft" state="frozen"/>
      <selection pane="bottomLeft" activeCell="O9" sqref="O9"/>
    </sheetView>
  </sheetViews>
  <sheetFormatPr defaultColWidth="9.140625" defaultRowHeight="15.75" x14ac:dyDescent="0.25"/>
  <cols>
    <col min="1" max="1" width="11.5703125" style="1" customWidth="1"/>
    <col min="2" max="2" width="15" style="1" customWidth="1"/>
    <col min="3" max="3" width="14.7109375" style="1" customWidth="1"/>
    <col min="4" max="4" width="13" style="1" customWidth="1"/>
    <col min="5" max="5" width="7.85546875" style="1" customWidth="1"/>
    <col min="6" max="6" width="32" style="1" customWidth="1"/>
    <col min="7" max="7" width="9" style="1" customWidth="1"/>
    <col min="8" max="8" width="15" style="1" customWidth="1"/>
    <col min="9" max="9" width="14.42578125" style="1" customWidth="1"/>
    <col min="10" max="10" width="10.5703125" style="1" customWidth="1"/>
    <col min="11" max="11" width="13.140625" style="1" customWidth="1"/>
    <col min="12" max="16384" width="9.140625" style="2"/>
  </cols>
  <sheetData>
    <row r="1" spans="1:11" x14ac:dyDescent="0.25">
      <c r="A1" s="41">
        <v>45356</v>
      </c>
      <c r="B1" s="42"/>
    </row>
    <row r="2" spans="1:11" s="1" customFormat="1" ht="17.25" x14ac:dyDescent="0.25">
      <c r="A2" s="3" t="s">
        <v>62</v>
      </c>
      <c r="B2" s="3" t="s">
        <v>63</v>
      </c>
      <c r="C2" s="3" t="s">
        <v>64</v>
      </c>
      <c r="D2" s="3" t="s">
        <v>65</v>
      </c>
      <c r="E2" s="3" t="s">
        <v>66</v>
      </c>
      <c r="F2" s="3" t="s">
        <v>67</v>
      </c>
      <c r="G2" s="4" t="s">
        <v>68</v>
      </c>
      <c r="H2" s="5" t="s">
        <v>69</v>
      </c>
      <c r="I2" s="6" t="s">
        <v>70</v>
      </c>
      <c r="J2" s="7" t="s">
        <v>71</v>
      </c>
      <c r="K2" s="7" t="s">
        <v>72</v>
      </c>
    </row>
    <row r="3" spans="1:11" ht="17.25" x14ac:dyDescent="0.25">
      <c r="A3" s="8"/>
      <c r="B3" s="8"/>
      <c r="C3" s="8"/>
      <c r="D3" s="8"/>
      <c r="E3" s="8"/>
      <c r="F3" s="9" t="s">
        <v>73</v>
      </c>
      <c r="G3" s="10"/>
      <c r="H3" s="11"/>
      <c r="I3" s="12"/>
      <c r="J3" s="13"/>
      <c r="K3" s="13"/>
    </row>
    <row r="4" spans="1:11" x14ac:dyDescent="0.25">
      <c r="A4" s="14" t="s">
        <v>74</v>
      </c>
      <c r="B4" s="15" t="s">
        <v>75</v>
      </c>
      <c r="C4" s="16" t="s">
        <v>76</v>
      </c>
      <c r="D4" s="15" t="s">
        <v>77</v>
      </c>
      <c r="E4" s="16" t="s">
        <v>78</v>
      </c>
      <c r="F4" s="16" t="s">
        <v>79</v>
      </c>
      <c r="G4" s="16" t="s">
        <v>80</v>
      </c>
      <c r="H4" s="17">
        <v>-21600000</v>
      </c>
      <c r="I4" s="17">
        <v>0</v>
      </c>
      <c r="J4" s="16" t="s">
        <v>81</v>
      </c>
      <c r="K4" s="15" t="s">
        <v>75</v>
      </c>
    </row>
    <row r="5" spans="1:11" x14ac:dyDescent="0.25">
      <c r="A5" s="14" t="s">
        <v>74</v>
      </c>
      <c r="B5" s="15" t="s">
        <v>82</v>
      </c>
      <c r="C5" s="16" t="s">
        <v>83</v>
      </c>
      <c r="D5" s="15" t="s">
        <v>84</v>
      </c>
      <c r="E5" s="16" t="s">
        <v>78</v>
      </c>
      <c r="F5" s="16" t="s">
        <v>85</v>
      </c>
      <c r="G5" s="16" t="s">
        <v>86</v>
      </c>
      <c r="H5" s="17">
        <v>-745972</v>
      </c>
      <c r="I5" s="17">
        <v>0</v>
      </c>
      <c r="J5" s="16" t="s">
        <v>87</v>
      </c>
      <c r="K5" s="15" t="s">
        <v>82</v>
      </c>
    </row>
    <row r="6" spans="1:11" x14ac:dyDescent="0.25">
      <c r="A6" s="14" t="s">
        <v>74</v>
      </c>
      <c r="B6" s="15" t="s">
        <v>82</v>
      </c>
      <c r="C6" s="16" t="s">
        <v>88</v>
      </c>
      <c r="D6" s="15" t="s">
        <v>84</v>
      </c>
      <c r="E6" s="16" t="s">
        <v>78</v>
      </c>
      <c r="F6" s="16" t="s">
        <v>89</v>
      </c>
      <c r="G6" s="16" t="s">
        <v>86</v>
      </c>
      <c r="H6" s="17">
        <v>-697839</v>
      </c>
      <c r="I6" s="17">
        <v>0</v>
      </c>
      <c r="J6" s="16" t="s">
        <v>90</v>
      </c>
      <c r="K6" s="15" t="s">
        <v>82</v>
      </c>
    </row>
    <row r="7" spans="1:11" x14ac:dyDescent="0.25">
      <c r="A7" s="14" t="s">
        <v>91</v>
      </c>
      <c r="B7" s="15" t="s">
        <v>26</v>
      </c>
      <c r="C7" s="16" t="s">
        <v>92</v>
      </c>
      <c r="D7" s="15" t="s">
        <v>93</v>
      </c>
      <c r="E7" s="16" t="s">
        <v>78</v>
      </c>
      <c r="F7" s="16" t="s">
        <v>94</v>
      </c>
      <c r="G7" s="16" t="s">
        <v>86</v>
      </c>
      <c r="H7" s="17">
        <v>-73150</v>
      </c>
      <c r="I7" s="17">
        <v>0</v>
      </c>
      <c r="J7" s="16" t="s">
        <v>95</v>
      </c>
      <c r="K7" s="15" t="s">
        <v>26</v>
      </c>
    </row>
    <row r="8" spans="1:11" x14ac:dyDescent="0.25">
      <c r="A8" s="14" t="s">
        <v>91</v>
      </c>
      <c r="B8" s="15" t="s">
        <v>26</v>
      </c>
      <c r="C8" s="16" t="s">
        <v>96</v>
      </c>
      <c r="D8" s="15" t="s">
        <v>93</v>
      </c>
      <c r="E8" s="16" t="s">
        <v>78</v>
      </c>
      <c r="F8" s="16" t="s">
        <v>97</v>
      </c>
      <c r="G8" s="16" t="s">
        <v>86</v>
      </c>
      <c r="H8" s="17">
        <v>-3047190</v>
      </c>
      <c r="I8" s="17">
        <v>0</v>
      </c>
      <c r="J8" s="16" t="s">
        <v>98</v>
      </c>
      <c r="K8" s="15" t="s">
        <v>26</v>
      </c>
    </row>
    <row r="9" spans="1:11" x14ac:dyDescent="0.25">
      <c r="A9" s="14" t="s">
        <v>91</v>
      </c>
      <c r="B9" s="15" t="s">
        <v>26</v>
      </c>
      <c r="C9" s="16" t="s">
        <v>99</v>
      </c>
      <c r="D9" s="15" t="s">
        <v>93</v>
      </c>
      <c r="E9" s="16" t="s">
        <v>78</v>
      </c>
      <c r="F9" s="16" t="s">
        <v>100</v>
      </c>
      <c r="G9" s="16" t="s">
        <v>86</v>
      </c>
      <c r="H9" s="17">
        <v>-2145399</v>
      </c>
      <c r="I9" s="17">
        <v>0</v>
      </c>
      <c r="J9" s="16" t="s">
        <v>101</v>
      </c>
      <c r="K9" s="15" t="s">
        <v>26</v>
      </c>
    </row>
    <row r="10" spans="1:11" x14ac:dyDescent="0.25">
      <c r="A10" s="14" t="s">
        <v>102</v>
      </c>
      <c r="B10" s="15" t="s">
        <v>103</v>
      </c>
      <c r="C10" s="16" t="s">
        <v>104</v>
      </c>
      <c r="D10" s="15" t="s">
        <v>105</v>
      </c>
      <c r="E10" s="16" t="s">
        <v>78</v>
      </c>
      <c r="F10" s="16" t="s">
        <v>106</v>
      </c>
      <c r="G10" s="16" t="s">
        <v>107</v>
      </c>
      <c r="H10" s="17">
        <v>0</v>
      </c>
      <c r="I10" s="17">
        <v>9846591</v>
      </c>
      <c r="J10" s="16" t="s">
        <v>37</v>
      </c>
      <c r="K10" s="15" t="s">
        <v>103</v>
      </c>
    </row>
    <row r="11" spans="1:11" x14ac:dyDescent="0.25">
      <c r="A11" s="14" t="s">
        <v>108</v>
      </c>
      <c r="B11" s="15" t="s">
        <v>109</v>
      </c>
      <c r="C11" s="16" t="s">
        <v>110</v>
      </c>
      <c r="D11" s="15" t="s">
        <v>111</v>
      </c>
      <c r="E11" s="16" t="s">
        <v>78</v>
      </c>
      <c r="F11" s="16" t="s">
        <v>106</v>
      </c>
      <c r="G11" s="16" t="s">
        <v>107</v>
      </c>
      <c r="H11" s="17">
        <v>0</v>
      </c>
      <c r="I11" s="17">
        <v>8234616</v>
      </c>
      <c r="J11" s="16" t="s">
        <v>39</v>
      </c>
      <c r="K11" s="15" t="s">
        <v>112</v>
      </c>
    </row>
    <row r="12" spans="1:11" x14ac:dyDescent="0.25">
      <c r="A12" s="14" t="s">
        <v>108</v>
      </c>
      <c r="B12" s="15" t="s">
        <v>109</v>
      </c>
      <c r="C12" s="16" t="s">
        <v>113</v>
      </c>
      <c r="D12" s="15" t="s">
        <v>114</v>
      </c>
      <c r="E12" s="16" t="s">
        <v>78</v>
      </c>
      <c r="F12" s="16" t="s">
        <v>106</v>
      </c>
      <c r="G12" s="16" t="s">
        <v>107</v>
      </c>
      <c r="H12" s="17">
        <v>0</v>
      </c>
      <c r="I12" s="17">
        <v>8604293</v>
      </c>
      <c r="J12" s="16" t="s">
        <v>40</v>
      </c>
      <c r="K12" s="15" t="s">
        <v>115</v>
      </c>
    </row>
    <row r="13" spans="1:11" x14ac:dyDescent="0.25">
      <c r="A13" s="14" t="s">
        <v>108</v>
      </c>
      <c r="B13" s="15" t="s">
        <v>116</v>
      </c>
      <c r="C13" s="16" t="s">
        <v>117</v>
      </c>
      <c r="D13" s="15" t="s">
        <v>118</v>
      </c>
      <c r="E13" s="16" t="s">
        <v>78</v>
      </c>
      <c r="F13" s="16" t="s">
        <v>106</v>
      </c>
      <c r="G13" s="16" t="s">
        <v>107</v>
      </c>
      <c r="H13" s="17">
        <v>0</v>
      </c>
      <c r="I13" s="17">
        <v>10782448</v>
      </c>
      <c r="J13" s="16" t="s">
        <v>41</v>
      </c>
      <c r="K13" s="15" t="s">
        <v>119</v>
      </c>
    </row>
    <row r="14" spans="1:11" x14ac:dyDescent="0.25">
      <c r="A14" s="14" t="s">
        <v>108</v>
      </c>
      <c r="B14" s="15" t="s">
        <v>116</v>
      </c>
      <c r="C14" s="16" t="s">
        <v>120</v>
      </c>
      <c r="D14" s="15" t="s">
        <v>118</v>
      </c>
      <c r="E14" s="16" t="s">
        <v>78</v>
      </c>
      <c r="F14" s="16" t="s">
        <v>106</v>
      </c>
      <c r="G14" s="16" t="s">
        <v>107</v>
      </c>
      <c r="H14" s="17">
        <v>0</v>
      </c>
      <c r="I14" s="17">
        <v>6941424</v>
      </c>
      <c r="J14" s="16" t="s">
        <v>42</v>
      </c>
      <c r="K14" s="15" t="s">
        <v>119</v>
      </c>
    </row>
    <row r="15" spans="1:11" x14ac:dyDescent="0.25">
      <c r="A15" s="14" t="s">
        <v>108</v>
      </c>
      <c r="B15" s="15" t="s">
        <v>116</v>
      </c>
      <c r="C15" s="16" t="s">
        <v>121</v>
      </c>
      <c r="D15" s="15" t="s">
        <v>122</v>
      </c>
      <c r="E15" s="16" t="s">
        <v>78</v>
      </c>
      <c r="F15" s="16" t="s">
        <v>106</v>
      </c>
      <c r="G15" s="16" t="s">
        <v>107</v>
      </c>
      <c r="H15" s="17">
        <v>0</v>
      </c>
      <c r="I15" s="17">
        <v>12457545</v>
      </c>
      <c r="J15" s="16" t="s">
        <v>43</v>
      </c>
      <c r="K15" s="15" t="s">
        <v>123</v>
      </c>
    </row>
    <row r="16" spans="1:11" x14ac:dyDescent="0.25">
      <c r="A16" s="14" t="s">
        <v>108</v>
      </c>
      <c r="B16" s="15" t="s">
        <v>116</v>
      </c>
      <c r="C16" s="16" t="s">
        <v>124</v>
      </c>
      <c r="D16" s="15" t="s">
        <v>122</v>
      </c>
      <c r="E16" s="16" t="s">
        <v>78</v>
      </c>
      <c r="F16" s="16" t="s">
        <v>106</v>
      </c>
      <c r="G16" s="16" t="s">
        <v>107</v>
      </c>
      <c r="H16" s="17">
        <v>0</v>
      </c>
      <c r="I16" s="17">
        <v>8571316</v>
      </c>
      <c r="J16" s="16" t="s">
        <v>44</v>
      </c>
      <c r="K16" s="15" t="s">
        <v>123</v>
      </c>
    </row>
    <row r="17" spans="1:11" x14ac:dyDescent="0.25">
      <c r="A17" s="14" t="s">
        <v>108</v>
      </c>
      <c r="B17" s="15" t="s">
        <v>116</v>
      </c>
      <c r="C17" s="16" t="s">
        <v>125</v>
      </c>
      <c r="D17" s="15" t="s">
        <v>122</v>
      </c>
      <c r="E17" s="16" t="s">
        <v>78</v>
      </c>
      <c r="F17" s="16" t="s">
        <v>106</v>
      </c>
      <c r="G17" s="16" t="s">
        <v>107</v>
      </c>
      <c r="H17" s="17">
        <v>0</v>
      </c>
      <c r="I17" s="17">
        <v>11393337</v>
      </c>
      <c r="J17" s="16" t="s">
        <v>45</v>
      </c>
      <c r="K17" s="15" t="s">
        <v>123</v>
      </c>
    </row>
    <row r="18" spans="1:11" x14ac:dyDescent="0.25">
      <c r="A18" s="14" t="s">
        <v>108</v>
      </c>
      <c r="B18" s="15" t="s">
        <v>126</v>
      </c>
      <c r="C18" s="16" t="s">
        <v>127</v>
      </c>
      <c r="D18" s="15" t="s">
        <v>128</v>
      </c>
      <c r="E18" s="16" t="s">
        <v>78</v>
      </c>
      <c r="F18" s="16" t="s">
        <v>106</v>
      </c>
      <c r="G18" s="16" t="s">
        <v>107</v>
      </c>
      <c r="H18" s="17">
        <v>0</v>
      </c>
      <c r="I18" s="17">
        <v>11394492</v>
      </c>
      <c r="J18" s="16" t="s">
        <v>46</v>
      </c>
      <c r="K18" s="15" t="s">
        <v>126</v>
      </c>
    </row>
    <row r="19" spans="1:11" x14ac:dyDescent="0.25">
      <c r="A19" s="14" t="s">
        <v>74</v>
      </c>
      <c r="B19" s="15" t="s">
        <v>114</v>
      </c>
      <c r="C19" s="16" t="s">
        <v>129</v>
      </c>
      <c r="D19" s="15" t="s">
        <v>130</v>
      </c>
      <c r="E19" s="16" t="s">
        <v>78</v>
      </c>
      <c r="F19" s="16" t="s">
        <v>106</v>
      </c>
      <c r="G19" s="16" t="s">
        <v>107</v>
      </c>
      <c r="H19" s="17">
        <v>0</v>
      </c>
      <c r="I19" s="17">
        <v>7048734</v>
      </c>
      <c r="J19" s="16" t="s">
        <v>47</v>
      </c>
      <c r="K19" s="15" t="s">
        <v>131</v>
      </c>
    </row>
    <row r="20" spans="1:11" x14ac:dyDescent="0.25">
      <c r="A20" s="14" t="s">
        <v>74</v>
      </c>
      <c r="B20" s="15" t="s">
        <v>114</v>
      </c>
      <c r="C20" s="16" t="s">
        <v>132</v>
      </c>
      <c r="D20" s="15" t="s">
        <v>133</v>
      </c>
      <c r="E20" s="16" t="s">
        <v>78</v>
      </c>
      <c r="F20" s="16" t="s">
        <v>106</v>
      </c>
      <c r="G20" s="16" t="s">
        <v>107</v>
      </c>
      <c r="H20" s="17">
        <v>0</v>
      </c>
      <c r="I20" s="17">
        <v>7859389</v>
      </c>
      <c r="J20" s="16" t="s">
        <v>48</v>
      </c>
      <c r="K20" s="15" t="s">
        <v>134</v>
      </c>
    </row>
    <row r="21" spans="1:11" x14ac:dyDescent="0.25">
      <c r="A21" s="14" t="s">
        <v>74</v>
      </c>
      <c r="B21" s="15" t="s">
        <v>114</v>
      </c>
      <c r="C21" s="16" t="s">
        <v>135</v>
      </c>
      <c r="D21" s="15" t="s">
        <v>133</v>
      </c>
      <c r="E21" s="16" t="s">
        <v>78</v>
      </c>
      <c r="F21" s="16" t="s">
        <v>106</v>
      </c>
      <c r="G21" s="16" t="s">
        <v>107</v>
      </c>
      <c r="H21" s="17">
        <v>0</v>
      </c>
      <c r="I21" s="17">
        <v>11691080</v>
      </c>
      <c r="J21" s="16" t="s">
        <v>49</v>
      </c>
      <c r="K21" s="15" t="s">
        <v>134</v>
      </c>
    </row>
    <row r="22" spans="1:11" x14ac:dyDescent="0.25">
      <c r="A22" s="14"/>
      <c r="B22" s="15"/>
      <c r="C22" s="16"/>
      <c r="D22" s="15"/>
      <c r="E22" s="16"/>
      <c r="F22" s="16"/>
      <c r="G22" s="16"/>
      <c r="H22" s="17">
        <f>SUM(H4:H21)</f>
        <v>-28309550</v>
      </c>
      <c r="I22" s="17">
        <f>SUM(I4:I21)</f>
        <v>114825265</v>
      </c>
      <c r="J22" s="16"/>
      <c r="K22" s="15"/>
    </row>
    <row r="23" spans="1:11" x14ac:dyDescent="0.25">
      <c r="A23" s="14"/>
      <c r="B23" s="15"/>
      <c r="C23" s="16"/>
      <c r="D23" s="15"/>
      <c r="E23" s="16"/>
      <c r="F23" s="16"/>
      <c r="G23" s="16"/>
      <c r="H23" s="17"/>
      <c r="I23" s="17"/>
      <c r="J23" s="16"/>
      <c r="K23" s="15"/>
    </row>
    <row r="24" spans="1:11" x14ac:dyDescent="0.25">
      <c r="A24" s="14"/>
      <c r="B24" s="15"/>
      <c r="C24" s="16"/>
      <c r="D24" s="15"/>
      <c r="E24" s="16"/>
      <c r="F24" s="16"/>
      <c r="G24" s="16"/>
      <c r="H24" s="18">
        <f>SUBTOTAL(9,H10:H21)</f>
        <v>0</v>
      </c>
      <c r="I24" s="18">
        <f>I22+H22</f>
        <v>86515715</v>
      </c>
      <c r="J24" s="16"/>
      <c r="K24" s="15"/>
    </row>
  </sheetData>
  <autoFilter ref="A2:K2"/>
  <mergeCells count="1">
    <mergeCell ref="A1:B1"/>
  </mergeCells>
  <conditionalFormatting sqref="I2:J2">
    <cfRule type="expression" dxfId="19" priority="9">
      <formula>$J2="A"</formula>
    </cfRule>
  </conditionalFormatting>
  <conditionalFormatting sqref="I2:J2">
    <cfRule type="expression" dxfId="18" priority="10">
      <formula>$J2="P"</formula>
    </cfRule>
  </conditionalFormatting>
  <conditionalFormatting sqref="K2">
    <cfRule type="expression" dxfId="17" priority="7">
      <formula>$J2="A"</formula>
    </cfRule>
  </conditionalFormatting>
  <conditionalFormatting sqref="K2">
    <cfRule type="expression" dxfId="16" priority="8">
      <formula>$J2="P"</formula>
    </cfRule>
  </conditionalFormatting>
  <conditionalFormatting sqref="I3:J3">
    <cfRule type="expression" dxfId="15" priority="5">
      <formula>$J3="A"</formula>
    </cfRule>
  </conditionalFormatting>
  <conditionalFormatting sqref="I3:J3">
    <cfRule type="expression" dxfId="14" priority="6">
      <formula>$J3="P"</formula>
    </cfRule>
  </conditionalFormatting>
  <conditionalFormatting sqref="K3">
    <cfRule type="expression" dxfId="13" priority="3">
      <formula>$J3="A"</formula>
    </cfRule>
  </conditionalFormatting>
  <conditionalFormatting sqref="K3">
    <cfRule type="expression" dxfId="12" priority="4">
      <formula>$J3="P"</formula>
    </cfRule>
  </conditionalFormatting>
  <conditionalFormatting sqref="A4:K23">
    <cfRule type="expression" dxfId="11" priority="1">
      <formula>$B4="A"</formula>
    </cfRule>
  </conditionalFormatting>
  <conditionalFormatting sqref="A4:K23">
    <cfRule type="expression" dxfId="10" priority="2">
      <formula>$B4="P"</formula>
    </cfRule>
  </conditionalFormatting>
  <pageMargins left="0.4" right="0.3" top="0.6" bottom="0.6" header="0.3" footer="0.3"/>
  <pageSetup paperSize="9" scale="98" orientation="landscape" r:id="rId1"/>
  <headerFooter>
    <oddFooter>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42"/>
  <sheetViews>
    <sheetView zoomScaleNormal="100" workbookViewId="0">
      <selection activeCell="J43" sqref="J43"/>
    </sheetView>
  </sheetViews>
  <sheetFormatPr defaultColWidth="9.140625" defaultRowHeight="15" outlineLevelRow="1" x14ac:dyDescent="0.25"/>
  <cols>
    <col min="1" max="1" width="1.42578125" customWidth="1"/>
    <col min="2" max="2" width="14.28515625" style="38" customWidth="1"/>
    <col min="3" max="4" width="11.42578125" customWidth="1"/>
    <col min="5" max="5" width="29.85546875" style="34" customWidth="1"/>
    <col min="6" max="6" width="17.140625" style="40" customWidth="1"/>
    <col min="7" max="7" width="15.7109375" style="40" customWidth="1"/>
    <col min="8" max="8" width="16.85546875" customWidth="1"/>
    <col min="9" max="9" width="32.28515625" customWidth="1"/>
    <col min="10" max="10" width="17.85546875" customWidth="1"/>
    <col min="11" max="11" width="12.85546875" customWidth="1"/>
    <col min="12" max="12" width="9.140625" style="67"/>
  </cols>
  <sheetData>
    <row r="1" spans="1:12" s="24" customFormat="1" ht="28.5" customHeight="1" x14ac:dyDescent="0.25">
      <c r="A1" s="43" t="s">
        <v>146</v>
      </c>
      <c r="B1" s="43"/>
      <c r="C1" s="43"/>
      <c r="D1" s="43"/>
      <c r="E1" s="43"/>
      <c r="F1" s="43"/>
      <c r="G1" s="43"/>
      <c r="H1" s="43"/>
      <c r="I1" s="43"/>
      <c r="L1" s="65"/>
    </row>
    <row r="2" spans="1:12" ht="34.5" customHeight="1" x14ac:dyDescent="0.25">
      <c r="B2" s="25" t="s">
        <v>1</v>
      </c>
      <c r="C2" s="26" t="s">
        <v>2</v>
      </c>
      <c r="D2" s="26" t="s">
        <v>3</v>
      </c>
      <c r="E2" s="26" t="s">
        <v>4</v>
      </c>
      <c r="F2" s="27" t="s">
        <v>5</v>
      </c>
      <c r="G2" s="27" t="s">
        <v>0</v>
      </c>
      <c r="H2" s="26" t="s">
        <v>147</v>
      </c>
      <c r="I2" s="26" t="s">
        <v>148</v>
      </c>
      <c r="J2" s="26" t="s">
        <v>149</v>
      </c>
      <c r="K2" s="28" t="s">
        <v>150</v>
      </c>
      <c r="L2" s="66" t="s">
        <v>238</v>
      </c>
    </row>
    <row r="3" spans="1:12" ht="28.5" customHeight="1" x14ac:dyDescent="0.25">
      <c r="B3" s="19">
        <v>45276</v>
      </c>
      <c r="C3" s="20" t="s">
        <v>50</v>
      </c>
      <c r="D3" s="20" t="s">
        <v>38</v>
      </c>
      <c r="E3" s="20" t="s">
        <v>51</v>
      </c>
      <c r="F3" s="21">
        <v>9417816</v>
      </c>
      <c r="G3" s="22">
        <v>753425</v>
      </c>
      <c r="H3" s="23">
        <v>10171241</v>
      </c>
      <c r="I3" s="29" t="s">
        <v>151</v>
      </c>
      <c r="J3" s="29" t="s">
        <v>152</v>
      </c>
      <c r="K3" s="30" t="s">
        <v>153</v>
      </c>
      <c r="L3" s="67" t="s">
        <v>239</v>
      </c>
    </row>
    <row r="4" spans="1:12" ht="28.5" customHeight="1" x14ac:dyDescent="0.25">
      <c r="B4" s="19">
        <v>45276</v>
      </c>
      <c r="C4" s="20" t="s">
        <v>52</v>
      </c>
      <c r="D4" s="20" t="s">
        <v>38</v>
      </c>
      <c r="E4" s="20" t="s">
        <v>53</v>
      </c>
      <c r="F4" s="21">
        <v>7666230</v>
      </c>
      <c r="G4" s="22">
        <v>613298</v>
      </c>
      <c r="H4" s="23">
        <v>8279528</v>
      </c>
      <c r="I4" s="29" t="s">
        <v>151</v>
      </c>
      <c r="J4" s="29" t="s">
        <v>152</v>
      </c>
      <c r="K4" s="30" t="s">
        <v>153</v>
      </c>
      <c r="L4" s="67" t="s">
        <v>239</v>
      </c>
    </row>
    <row r="5" spans="1:12" ht="28.5" customHeight="1" x14ac:dyDescent="0.25">
      <c r="B5" s="19">
        <v>45283</v>
      </c>
      <c r="C5" s="20" t="s">
        <v>54</v>
      </c>
      <c r="D5" s="20" t="s">
        <v>38</v>
      </c>
      <c r="E5" s="20" t="s">
        <v>55</v>
      </c>
      <c r="F5" s="21">
        <v>9236352</v>
      </c>
      <c r="G5" s="22">
        <v>738908</v>
      </c>
      <c r="H5" s="23">
        <v>9975260</v>
      </c>
      <c r="I5" s="29" t="s">
        <v>151</v>
      </c>
      <c r="J5" s="29" t="s">
        <v>152</v>
      </c>
      <c r="K5" s="30" t="s">
        <v>153</v>
      </c>
      <c r="L5" s="67" t="s">
        <v>239</v>
      </c>
    </row>
    <row r="6" spans="1:12" ht="28.5" customHeight="1" x14ac:dyDescent="0.25">
      <c r="B6" s="19">
        <v>45283</v>
      </c>
      <c r="C6" s="20" t="s">
        <v>56</v>
      </c>
      <c r="D6" s="20" t="s">
        <v>38</v>
      </c>
      <c r="E6" s="20" t="s">
        <v>57</v>
      </c>
      <c r="F6" s="21">
        <v>9094628</v>
      </c>
      <c r="G6" s="22">
        <v>727570</v>
      </c>
      <c r="H6" s="23">
        <v>9822198</v>
      </c>
      <c r="I6" s="29" t="s">
        <v>151</v>
      </c>
      <c r="J6" s="29" t="s">
        <v>152</v>
      </c>
      <c r="K6" s="30" t="s">
        <v>153</v>
      </c>
      <c r="L6" s="67" t="s">
        <v>239</v>
      </c>
    </row>
    <row r="7" spans="1:12" ht="28.5" customHeight="1" x14ac:dyDescent="0.25">
      <c r="B7" s="19">
        <v>45290</v>
      </c>
      <c r="C7" s="20" t="s">
        <v>58</v>
      </c>
      <c r="D7" s="20" t="s">
        <v>38</v>
      </c>
      <c r="E7" s="20" t="s">
        <v>59</v>
      </c>
      <c r="F7" s="21">
        <v>8351006</v>
      </c>
      <c r="G7" s="22">
        <v>668080</v>
      </c>
      <c r="H7" s="23">
        <v>9019086</v>
      </c>
      <c r="I7" s="29" t="s">
        <v>151</v>
      </c>
      <c r="J7" s="29" t="s">
        <v>152</v>
      </c>
      <c r="K7" s="30" t="s">
        <v>153</v>
      </c>
      <c r="L7" s="67" t="s">
        <v>239</v>
      </c>
    </row>
    <row r="8" spans="1:12" ht="27" customHeight="1" x14ac:dyDescent="0.25">
      <c r="B8" s="19">
        <v>45290</v>
      </c>
      <c r="C8" s="20" t="s">
        <v>60</v>
      </c>
      <c r="D8" s="20" t="s">
        <v>38</v>
      </c>
      <c r="E8" s="20" t="s">
        <v>61</v>
      </c>
      <c r="F8" s="21">
        <v>12422544</v>
      </c>
      <c r="G8" s="22">
        <v>993804</v>
      </c>
      <c r="H8" s="23">
        <v>13416348</v>
      </c>
      <c r="I8" s="29" t="s">
        <v>151</v>
      </c>
      <c r="J8" s="29" t="s">
        <v>152</v>
      </c>
      <c r="K8" s="30" t="s">
        <v>153</v>
      </c>
      <c r="L8" s="67" t="s">
        <v>239</v>
      </c>
    </row>
    <row r="9" spans="1:12" ht="27" customHeight="1" outlineLevel="1" x14ac:dyDescent="0.25">
      <c r="B9" s="31">
        <v>45297</v>
      </c>
      <c r="C9" s="29" t="s">
        <v>6</v>
      </c>
      <c r="D9" s="29" t="s">
        <v>7</v>
      </c>
      <c r="E9" s="32" t="s">
        <v>8</v>
      </c>
      <c r="F9" s="33">
        <v>9597540</v>
      </c>
      <c r="G9" s="33">
        <v>767803</v>
      </c>
      <c r="H9" s="33">
        <f>F9+G9</f>
        <v>10365343</v>
      </c>
      <c r="I9" s="29" t="s">
        <v>151</v>
      </c>
      <c r="J9" s="29" t="s">
        <v>152</v>
      </c>
      <c r="K9" s="30" t="s">
        <v>153</v>
      </c>
      <c r="L9" s="67" t="s">
        <v>239</v>
      </c>
    </row>
    <row r="10" spans="1:12" ht="27" customHeight="1" outlineLevel="1" x14ac:dyDescent="0.25">
      <c r="B10" s="31">
        <v>45299</v>
      </c>
      <c r="C10" s="29" t="s">
        <v>9</v>
      </c>
      <c r="D10" s="29" t="s">
        <v>7</v>
      </c>
      <c r="E10" s="32" t="s">
        <v>10</v>
      </c>
      <c r="F10" s="33">
        <v>9783954</v>
      </c>
      <c r="G10" s="33">
        <v>782716</v>
      </c>
      <c r="H10" s="33">
        <f t="shared" ref="H10:H36" si="0">F10+G10</f>
        <v>10566670</v>
      </c>
      <c r="I10" s="29" t="s">
        <v>151</v>
      </c>
      <c r="J10" s="29" t="s">
        <v>152</v>
      </c>
      <c r="K10" s="30" t="s">
        <v>153</v>
      </c>
      <c r="L10" s="67" t="s">
        <v>239</v>
      </c>
    </row>
    <row r="11" spans="1:12" ht="27" customHeight="1" outlineLevel="1" x14ac:dyDescent="0.25">
      <c r="B11" s="31">
        <v>45303</v>
      </c>
      <c r="C11" s="29" t="s">
        <v>11</v>
      </c>
      <c r="D11" s="29" t="s">
        <v>7</v>
      </c>
      <c r="E11" s="32" t="s">
        <v>12</v>
      </c>
      <c r="F11" s="33">
        <v>8938454</v>
      </c>
      <c r="G11" s="33">
        <v>715076</v>
      </c>
      <c r="H11" s="33">
        <f t="shared" si="0"/>
        <v>9653530</v>
      </c>
      <c r="I11" s="29" t="s">
        <v>151</v>
      </c>
      <c r="J11" s="29" t="s">
        <v>152</v>
      </c>
      <c r="K11" s="30" t="s">
        <v>153</v>
      </c>
      <c r="L11" s="67" t="s">
        <v>239</v>
      </c>
    </row>
    <row r="12" spans="1:12" ht="27" customHeight="1" outlineLevel="1" x14ac:dyDescent="0.25">
      <c r="B12" s="31">
        <v>45304</v>
      </c>
      <c r="C12" s="29" t="s">
        <v>13</v>
      </c>
      <c r="D12" s="29" t="s">
        <v>7</v>
      </c>
      <c r="E12" s="32" t="s">
        <v>14</v>
      </c>
      <c r="F12" s="33">
        <v>8369712</v>
      </c>
      <c r="G12" s="33">
        <v>669577</v>
      </c>
      <c r="H12" s="33">
        <f t="shared" si="0"/>
        <v>9039289</v>
      </c>
      <c r="I12" s="29" t="s">
        <v>151</v>
      </c>
      <c r="J12" s="29" t="s">
        <v>152</v>
      </c>
      <c r="K12" s="30" t="s">
        <v>153</v>
      </c>
      <c r="L12" s="67" t="s">
        <v>239</v>
      </c>
    </row>
    <row r="13" spans="1:12" ht="27" customHeight="1" outlineLevel="1" x14ac:dyDescent="0.25">
      <c r="B13" s="31">
        <v>45308</v>
      </c>
      <c r="C13" s="29" t="s">
        <v>15</v>
      </c>
      <c r="D13" s="29" t="s">
        <v>7</v>
      </c>
      <c r="E13" s="32" t="s">
        <v>16</v>
      </c>
      <c r="F13" s="33">
        <v>7353400</v>
      </c>
      <c r="G13" s="33">
        <v>588272</v>
      </c>
      <c r="H13" s="33">
        <f t="shared" si="0"/>
        <v>7941672</v>
      </c>
      <c r="I13" s="29" t="s">
        <v>151</v>
      </c>
      <c r="J13" s="29" t="s">
        <v>152</v>
      </c>
      <c r="K13" s="30" t="s">
        <v>153</v>
      </c>
      <c r="L13" s="67" t="s">
        <v>239</v>
      </c>
    </row>
    <row r="14" spans="1:12" ht="27" customHeight="1" outlineLevel="1" x14ac:dyDescent="0.25">
      <c r="B14" s="31">
        <v>45313</v>
      </c>
      <c r="C14" s="29" t="s">
        <v>18</v>
      </c>
      <c r="D14" s="29" t="s">
        <v>7</v>
      </c>
      <c r="E14" s="32" t="s">
        <v>19</v>
      </c>
      <c r="F14" s="33">
        <v>11848664</v>
      </c>
      <c r="G14" s="33">
        <v>947893</v>
      </c>
      <c r="H14" s="33">
        <f t="shared" si="0"/>
        <v>12796557</v>
      </c>
      <c r="I14" s="29" t="s">
        <v>151</v>
      </c>
      <c r="J14" s="29" t="s">
        <v>152</v>
      </c>
      <c r="K14" s="30" t="s">
        <v>153</v>
      </c>
      <c r="L14" s="67" t="s">
        <v>239</v>
      </c>
    </row>
    <row r="15" spans="1:12" ht="27" customHeight="1" outlineLevel="1" x14ac:dyDescent="0.25">
      <c r="B15" s="31">
        <v>45316</v>
      </c>
      <c r="C15" s="29" t="s">
        <v>20</v>
      </c>
      <c r="D15" s="29" t="s">
        <v>7</v>
      </c>
      <c r="E15" s="32" t="s">
        <v>21</v>
      </c>
      <c r="F15" s="33">
        <v>9776300</v>
      </c>
      <c r="G15" s="33">
        <v>782104</v>
      </c>
      <c r="H15" s="33">
        <f t="shared" si="0"/>
        <v>10558404</v>
      </c>
      <c r="I15" s="29" t="s">
        <v>151</v>
      </c>
      <c r="J15" s="29" t="s">
        <v>152</v>
      </c>
      <c r="K15" s="30" t="s">
        <v>153</v>
      </c>
      <c r="L15" s="67" t="s">
        <v>239</v>
      </c>
    </row>
    <row r="16" spans="1:12" ht="27" customHeight="1" outlineLevel="1" x14ac:dyDescent="0.25">
      <c r="B16" s="31">
        <v>45320</v>
      </c>
      <c r="C16" s="29" t="s">
        <v>22</v>
      </c>
      <c r="D16" s="29" t="s">
        <v>7</v>
      </c>
      <c r="E16" s="32" t="s">
        <v>23</v>
      </c>
      <c r="F16" s="33">
        <v>13737424</v>
      </c>
      <c r="G16" s="33">
        <v>1098994</v>
      </c>
      <c r="H16" s="33">
        <f t="shared" si="0"/>
        <v>14836418</v>
      </c>
      <c r="I16" s="29" t="s">
        <v>151</v>
      </c>
      <c r="J16" s="29" t="s">
        <v>152</v>
      </c>
      <c r="K16" s="30" t="s">
        <v>153</v>
      </c>
      <c r="L16" s="67" t="s">
        <v>239</v>
      </c>
    </row>
    <row r="17" spans="2:12" ht="27" customHeight="1" outlineLevel="1" x14ac:dyDescent="0.25">
      <c r="B17" s="31">
        <v>45322</v>
      </c>
      <c r="C17" s="29" t="s">
        <v>24</v>
      </c>
      <c r="D17" s="29" t="s">
        <v>7</v>
      </c>
      <c r="E17" s="32" t="s">
        <v>25</v>
      </c>
      <c r="F17" s="33">
        <v>11657782</v>
      </c>
      <c r="G17" s="33">
        <v>932623</v>
      </c>
      <c r="H17" s="33">
        <f t="shared" si="0"/>
        <v>12590405</v>
      </c>
      <c r="I17" s="29" t="s">
        <v>151</v>
      </c>
      <c r="J17" s="29" t="s">
        <v>152</v>
      </c>
      <c r="K17" s="30" t="s">
        <v>153</v>
      </c>
      <c r="L17" s="67" t="s">
        <v>239</v>
      </c>
    </row>
    <row r="18" spans="2:12" ht="27" customHeight="1" outlineLevel="1" x14ac:dyDescent="0.25">
      <c r="B18" s="31">
        <v>45325</v>
      </c>
      <c r="C18" s="29" t="s">
        <v>27</v>
      </c>
      <c r="D18" s="29" t="s">
        <v>7</v>
      </c>
      <c r="E18" s="32" t="s">
        <v>28</v>
      </c>
      <c r="F18" s="33">
        <v>16027218</v>
      </c>
      <c r="G18" s="33">
        <v>1282177</v>
      </c>
      <c r="H18" s="33">
        <f t="shared" si="0"/>
        <v>17309395</v>
      </c>
      <c r="I18" s="29" t="s">
        <v>151</v>
      </c>
      <c r="J18" s="29" t="s">
        <v>152</v>
      </c>
      <c r="K18" s="30" t="s">
        <v>153</v>
      </c>
      <c r="L18" s="67" t="s">
        <v>239</v>
      </c>
    </row>
    <row r="19" spans="2:12" ht="27" customHeight="1" outlineLevel="1" x14ac:dyDescent="0.25">
      <c r="B19" s="31">
        <v>45329</v>
      </c>
      <c r="C19" s="29" t="s">
        <v>29</v>
      </c>
      <c r="D19" s="29" t="s">
        <v>7</v>
      </c>
      <c r="E19" s="32" t="s">
        <v>30</v>
      </c>
      <c r="F19" s="33">
        <v>16638216</v>
      </c>
      <c r="G19" s="33">
        <v>1331057</v>
      </c>
      <c r="H19" s="33">
        <f t="shared" si="0"/>
        <v>17969273</v>
      </c>
      <c r="I19" s="29" t="s">
        <v>151</v>
      </c>
      <c r="J19" s="29" t="s">
        <v>152</v>
      </c>
      <c r="K19" s="30" t="s">
        <v>153</v>
      </c>
      <c r="L19" s="67" t="s">
        <v>239</v>
      </c>
    </row>
    <row r="20" spans="2:12" ht="27" customHeight="1" outlineLevel="1" x14ac:dyDescent="0.25">
      <c r="B20" s="31">
        <v>45339</v>
      </c>
      <c r="C20" s="29" t="s">
        <v>31</v>
      </c>
      <c r="D20" s="29" t="s">
        <v>7</v>
      </c>
      <c r="E20" s="32" t="s">
        <v>32</v>
      </c>
      <c r="F20" s="33">
        <v>1729000</v>
      </c>
      <c r="G20" s="33">
        <v>138320</v>
      </c>
      <c r="H20" s="33">
        <f t="shared" si="0"/>
        <v>1867320</v>
      </c>
      <c r="I20" s="29" t="s">
        <v>151</v>
      </c>
      <c r="J20" s="29" t="s">
        <v>152</v>
      </c>
      <c r="K20" s="30" t="s">
        <v>153</v>
      </c>
      <c r="L20" s="67" t="s">
        <v>239</v>
      </c>
    </row>
    <row r="21" spans="2:12" ht="27" customHeight="1" outlineLevel="1" x14ac:dyDescent="0.25">
      <c r="B21" s="31">
        <v>45348</v>
      </c>
      <c r="C21" s="29" t="s">
        <v>33</v>
      </c>
      <c r="D21" s="29" t="s">
        <v>7</v>
      </c>
      <c r="E21" s="32" t="s">
        <v>34</v>
      </c>
      <c r="F21" s="33">
        <v>5386500</v>
      </c>
      <c r="G21" s="33">
        <v>430920</v>
      </c>
      <c r="H21" s="33">
        <f t="shared" si="0"/>
        <v>5817420</v>
      </c>
      <c r="I21" s="29" t="s">
        <v>151</v>
      </c>
      <c r="J21" s="29" t="s">
        <v>152</v>
      </c>
      <c r="K21" s="30" t="s">
        <v>153</v>
      </c>
      <c r="L21" s="67" t="s">
        <v>239</v>
      </c>
    </row>
    <row r="22" spans="2:12" ht="27" customHeight="1" outlineLevel="1" x14ac:dyDescent="0.25">
      <c r="B22" s="31">
        <v>45350</v>
      </c>
      <c r="C22" s="29" t="s">
        <v>35</v>
      </c>
      <c r="D22" s="29" t="s">
        <v>7</v>
      </c>
      <c r="E22" s="32" t="s">
        <v>36</v>
      </c>
      <c r="F22" s="33">
        <v>4389000</v>
      </c>
      <c r="G22" s="33">
        <v>351120</v>
      </c>
      <c r="H22" s="33">
        <f t="shared" si="0"/>
        <v>4740120</v>
      </c>
      <c r="I22" s="29" t="s">
        <v>151</v>
      </c>
      <c r="J22" s="29" t="s">
        <v>152</v>
      </c>
      <c r="K22" s="30" t="s">
        <v>153</v>
      </c>
      <c r="L22" s="67" t="s">
        <v>239</v>
      </c>
    </row>
    <row r="23" spans="2:12" ht="27" customHeight="1" outlineLevel="1" x14ac:dyDescent="0.25">
      <c r="B23" s="31">
        <v>45353</v>
      </c>
      <c r="C23" s="29" t="s">
        <v>136</v>
      </c>
      <c r="D23" s="29" t="s">
        <v>7</v>
      </c>
      <c r="E23" s="32" t="s">
        <v>137</v>
      </c>
      <c r="F23" s="33">
        <v>3790500</v>
      </c>
      <c r="G23" s="33">
        <v>303240</v>
      </c>
      <c r="H23" s="33">
        <f t="shared" si="0"/>
        <v>4093740</v>
      </c>
      <c r="I23" s="29" t="s">
        <v>151</v>
      </c>
      <c r="J23" s="29" t="s">
        <v>152</v>
      </c>
      <c r="K23" s="30" t="s">
        <v>153</v>
      </c>
      <c r="L23" s="67" t="s">
        <v>239</v>
      </c>
    </row>
    <row r="24" spans="2:12" ht="27" customHeight="1" outlineLevel="1" x14ac:dyDescent="0.25">
      <c r="B24" s="31">
        <v>45357</v>
      </c>
      <c r="C24" s="29" t="s">
        <v>138</v>
      </c>
      <c r="D24" s="29" t="s">
        <v>7</v>
      </c>
      <c r="E24" s="32" t="s">
        <v>139</v>
      </c>
      <c r="F24" s="33">
        <v>3059000</v>
      </c>
      <c r="G24" s="33">
        <v>244720</v>
      </c>
      <c r="H24" s="33">
        <f t="shared" si="0"/>
        <v>3303720</v>
      </c>
      <c r="I24" s="29" t="s">
        <v>151</v>
      </c>
      <c r="J24" s="29" t="s">
        <v>152</v>
      </c>
      <c r="K24" s="30" t="s">
        <v>153</v>
      </c>
      <c r="L24" s="67" t="s">
        <v>239</v>
      </c>
    </row>
    <row r="25" spans="2:12" ht="27" customHeight="1" outlineLevel="1" x14ac:dyDescent="0.25">
      <c r="B25" s="31">
        <v>45360</v>
      </c>
      <c r="C25" s="29" t="s">
        <v>140</v>
      </c>
      <c r="D25" s="29" t="s">
        <v>7</v>
      </c>
      <c r="E25" s="32" t="s">
        <v>141</v>
      </c>
      <c r="F25" s="33">
        <v>4256000</v>
      </c>
      <c r="G25" s="33">
        <v>340480</v>
      </c>
      <c r="H25" s="33">
        <f t="shared" si="0"/>
        <v>4596480</v>
      </c>
      <c r="I25" s="29" t="s">
        <v>151</v>
      </c>
      <c r="J25" s="29" t="s">
        <v>152</v>
      </c>
      <c r="K25" s="30" t="s">
        <v>153</v>
      </c>
      <c r="L25" s="67" t="s">
        <v>239</v>
      </c>
    </row>
    <row r="26" spans="2:12" ht="42.75" customHeight="1" outlineLevel="1" x14ac:dyDescent="0.25">
      <c r="B26" s="31">
        <v>45367</v>
      </c>
      <c r="C26" s="29" t="s">
        <v>154</v>
      </c>
      <c r="D26" s="29" t="s">
        <v>7</v>
      </c>
      <c r="E26" s="32" t="s">
        <v>142</v>
      </c>
      <c r="F26" s="33">
        <v>-6643400</v>
      </c>
      <c r="G26" s="33">
        <v>-531472</v>
      </c>
      <c r="H26" s="33">
        <f t="shared" si="0"/>
        <v>-7174872</v>
      </c>
      <c r="I26" s="29" t="s">
        <v>151</v>
      </c>
      <c r="J26" s="29" t="s">
        <v>152</v>
      </c>
      <c r="K26" s="30" t="s">
        <v>153</v>
      </c>
      <c r="L26" s="67" t="s">
        <v>239</v>
      </c>
    </row>
    <row r="27" spans="2:12" ht="27" customHeight="1" outlineLevel="1" x14ac:dyDescent="0.25">
      <c r="B27" s="31">
        <v>45367</v>
      </c>
      <c r="C27" s="29" t="s">
        <v>143</v>
      </c>
      <c r="D27" s="29" t="s">
        <v>7</v>
      </c>
      <c r="E27" s="32" t="s">
        <v>144</v>
      </c>
      <c r="F27" s="33">
        <v>-5352411</v>
      </c>
      <c r="G27" s="33">
        <v>-535241</v>
      </c>
      <c r="H27" s="33">
        <f t="shared" si="0"/>
        <v>-5887652</v>
      </c>
      <c r="I27" s="29" t="s">
        <v>151</v>
      </c>
      <c r="J27" s="29" t="s">
        <v>152</v>
      </c>
      <c r="K27" s="30" t="s">
        <v>153</v>
      </c>
      <c r="L27" s="67" t="s">
        <v>239</v>
      </c>
    </row>
    <row r="28" spans="2:12" ht="27" customHeight="1" outlineLevel="1" x14ac:dyDescent="0.25">
      <c r="B28" s="31">
        <v>45367</v>
      </c>
      <c r="C28" s="29" t="s">
        <v>145</v>
      </c>
      <c r="D28" s="29" t="s">
        <v>7</v>
      </c>
      <c r="E28" s="32" t="s">
        <v>144</v>
      </c>
      <c r="F28" s="33">
        <v>-7225374</v>
      </c>
      <c r="G28" s="33">
        <v>-578030</v>
      </c>
      <c r="H28" s="33">
        <f t="shared" si="0"/>
        <v>-7803404</v>
      </c>
      <c r="I28" s="29" t="s">
        <v>151</v>
      </c>
      <c r="J28" s="29" t="s">
        <v>152</v>
      </c>
      <c r="K28" s="30" t="s">
        <v>153</v>
      </c>
      <c r="L28" s="67" t="s">
        <v>239</v>
      </c>
    </row>
    <row r="29" spans="2:12" ht="27" customHeight="1" outlineLevel="1" x14ac:dyDescent="0.25">
      <c r="B29" s="31">
        <v>45386</v>
      </c>
      <c r="C29" s="29" t="s">
        <v>155</v>
      </c>
      <c r="D29" s="29" t="s">
        <v>17</v>
      </c>
      <c r="E29" s="32" t="s">
        <v>156</v>
      </c>
      <c r="F29" s="33">
        <v>-7391242</v>
      </c>
      <c r="G29" s="33">
        <v>-591299</v>
      </c>
      <c r="H29" s="33">
        <f t="shared" si="0"/>
        <v>-7982541</v>
      </c>
      <c r="I29" s="29" t="s">
        <v>151</v>
      </c>
      <c r="J29" s="29" t="s">
        <v>152</v>
      </c>
      <c r="K29" s="30" t="s">
        <v>153</v>
      </c>
      <c r="L29" s="67" t="s">
        <v>239</v>
      </c>
    </row>
    <row r="30" spans="2:12" ht="27" customHeight="1" outlineLevel="1" x14ac:dyDescent="0.25">
      <c r="B30" s="31">
        <v>45386</v>
      </c>
      <c r="C30" s="29" t="s">
        <v>157</v>
      </c>
      <c r="D30" s="29" t="s">
        <v>17</v>
      </c>
      <c r="E30" s="32" t="s">
        <v>156</v>
      </c>
      <c r="F30" s="33">
        <v>-6359298</v>
      </c>
      <c r="G30" s="33">
        <v>-508744</v>
      </c>
      <c r="H30" s="33">
        <f t="shared" si="0"/>
        <v>-6868042</v>
      </c>
      <c r="I30" s="29" t="s">
        <v>151</v>
      </c>
      <c r="J30" s="29" t="s">
        <v>152</v>
      </c>
      <c r="K30" s="30" t="s">
        <v>153</v>
      </c>
      <c r="L30" s="67" t="s">
        <v>239</v>
      </c>
    </row>
    <row r="31" spans="2:12" ht="27" customHeight="1" outlineLevel="1" x14ac:dyDescent="0.25">
      <c r="B31" s="31">
        <v>45386</v>
      </c>
      <c r="C31" s="29" t="s">
        <v>158</v>
      </c>
      <c r="D31" s="29" t="s">
        <v>17</v>
      </c>
      <c r="E31" s="32" t="s">
        <v>156</v>
      </c>
      <c r="F31" s="33">
        <v>-9362503</v>
      </c>
      <c r="G31" s="33">
        <v>-749000</v>
      </c>
      <c r="H31" s="33">
        <f t="shared" si="0"/>
        <v>-10111503</v>
      </c>
      <c r="I31" s="29" t="s">
        <v>151</v>
      </c>
      <c r="J31" s="29" t="s">
        <v>152</v>
      </c>
      <c r="K31" s="30" t="s">
        <v>153</v>
      </c>
      <c r="L31" s="67" t="s">
        <v>239</v>
      </c>
    </row>
    <row r="32" spans="2:12" ht="27" customHeight="1" outlineLevel="1" x14ac:dyDescent="0.25">
      <c r="B32" s="31">
        <v>45408</v>
      </c>
      <c r="C32" s="29" t="s">
        <v>159</v>
      </c>
      <c r="D32" s="29" t="s">
        <v>17</v>
      </c>
      <c r="E32" s="32" t="s">
        <v>156</v>
      </c>
      <c r="F32" s="33">
        <v>-240216</v>
      </c>
      <c r="G32" s="33">
        <v>-19217</v>
      </c>
      <c r="H32" s="33">
        <f t="shared" si="0"/>
        <v>-259433</v>
      </c>
      <c r="I32" s="29" t="s">
        <v>151</v>
      </c>
      <c r="J32" s="29" t="s">
        <v>152</v>
      </c>
      <c r="K32" s="30" t="s">
        <v>153</v>
      </c>
      <c r="L32" s="67" t="s">
        <v>239</v>
      </c>
    </row>
    <row r="33" spans="2:12" ht="27" customHeight="1" outlineLevel="1" x14ac:dyDescent="0.25">
      <c r="B33" s="31">
        <v>45408</v>
      </c>
      <c r="C33" s="29" t="s">
        <v>160</v>
      </c>
      <c r="D33" s="29" t="s">
        <v>17</v>
      </c>
      <c r="E33" s="32" t="s">
        <v>156</v>
      </c>
      <c r="F33" s="33">
        <v>-2386105</v>
      </c>
      <c r="G33" s="33">
        <v>-190888</v>
      </c>
      <c r="H33" s="33">
        <f t="shared" si="0"/>
        <v>-2576993</v>
      </c>
      <c r="I33" s="29" t="s">
        <v>151</v>
      </c>
      <c r="J33" s="29" t="s">
        <v>152</v>
      </c>
      <c r="K33" s="30" t="s">
        <v>153</v>
      </c>
      <c r="L33" s="67" t="s">
        <v>239</v>
      </c>
    </row>
    <row r="34" spans="2:12" ht="27" customHeight="1" outlineLevel="1" x14ac:dyDescent="0.25">
      <c r="B34" s="31">
        <v>45408</v>
      </c>
      <c r="C34" s="29" t="s">
        <v>161</v>
      </c>
      <c r="D34" s="29" t="s">
        <v>17</v>
      </c>
      <c r="E34" s="32" t="s">
        <v>156</v>
      </c>
      <c r="F34" s="33">
        <v>-66500</v>
      </c>
      <c r="G34" s="33">
        <v>-5320</v>
      </c>
      <c r="H34" s="33">
        <f t="shared" si="0"/>
        <v>-71820</v>
      </c>
      <c r="I34" s="29" t="s">
        <v>151</v>
      </c>
      <c r="J34" s="29" t="s">
        <v>152</v>
      </c>
      <c r="K34" s="30" t="s">
        <v>153</v>
      </c>
      <c r="L34" s="67" t="s">
        <v>239</v>
      </c>
    </row>
    <row r="35" spans="2:12" ht="27" customHeight="1" outlineLevel="1" x14ac:dyDescent="0.25">
      <c r="B35" s="31">
        <v>45433</v>
      </c>
      <c r="C35" s="29" t="s">
        <v>162</v>
      </c>
      <c r="D35" s="29" t="s">
        <v>17</v>
      </c>
      <c r="E35" s="32" t="s">
        <v>156</v>
      </c>
      <c r="F35" s="33">
        <v>-20721951</v>
      </c>
      <c r="G35" s="33">
        <v>-1657756</v>
      </c>
      <c r="H35" s="33">
        <f t="shared" si="0"/>
        <v>-22379707</v>
      </c>
      <c r="I35" s="29" t="s">
        <v>151</v>
      </c>
      <c r="J35" s="29" t="s">
        <v>152</v>
      </c>
      <c r="K35" s="30" t="s">
        <v>153</v>
      </c>
      <c r="L35" s="67" t="s">
        <v>239</v>
      </c>
    </row>
    <row r="36" spans="2:12" ht="42" customHeight="1" outlineLevel="1" x14ac:dyDescent="0.25">
      <c r="B36" s="31">
        <v>45444</v>
      </c>
      <c r="C36" s="29" t="s">
        <v>163</v>
      </c>
      <c r="D36" s="29" t="s">
        <v>164</v>
      </c>
      <c r="E36" s="32" t="s">
        <v>165</v>
      </c>
      <c r="F36" s="33">
        <v>-4246549</v>
      </c>
      <c r="G36" s="33">
        <v>-339724</v>
      </c>
      <c r="H36" s="33">
        <f t="shared" si="0"/>
        <v>-4586273</v>
      </c>
      <c r="I36" s="29" t="s">
        <v>151</v>
      </c>
      <c r="J36" s="29" t="s">
        <v>152</v>
      </c>
      <c r="K36" s="30" t="s">
        <v>153</v>
      </c>
      <c r="L36" s="67" t="s">
        <v>239</v>
      </c>
    </row>
    <row r="37" spans="2:12" ht="27" customHeight="1" outlineLevel="1" x14ac:dyDescent="0.25">
      <c r="B37" s="31">
        <v>45455</v>
      </c>
      <c r="C37" s="29" t="s">
        <v>166</v>
      </c>
      <c r="D37" s="29" t="s">
        <v>17</v>
      </c>
      <c r="E37" s="32" t="s">
        <v>156</v>
      </c>
      <c r="F37" s="33">
        <v>-879432</v>
      </c>
      <c r="G37" s="33">
        <v>-70355</v>
      </c>
      <c r="H37" s="33">
        <f>F37+G37</f>
        <v>-949787</v>
      </c>
      <c r="I37" s="29" t="s">
        <v>151</v>
      </c>
      <c r="J37" s="29" t="s">
        <v>152</v>
      </c>
      <c r="K37" s="30" t="s">
        <v>153</v>
      </c>
      <c r="L37" s="67" t="s">
        <v>239</v>
      </c>
    </row>
    <row r="38" spans="2:12" ht="23.25" customHeight="1" x14ac:dyDescent="0.25">
      <c r="B38" s="31">
        <v>45366</v>
      </c>
      <c r="C38" s="29" t="s">
        <v>167</v>
      </c>
      <c r="D38" s="29" t="s">
        <v>17</v>
      </c>
      <c r="E38" s="34" t="s">
        <v>168</v>
      </c>
      <c r="F38" s="35">
        <v>-17715734</v>
      </c>
      <c r="G38" s="35">
        <v>-1417258</v>
      </c>
      <c r="H38" s="35">
        <f>F38+G38</f>
        <v>-19132992</v>
      </c>
      <c r="I38" s="29" t="s">
        <v>151</v>
      </c>
      <c r="J38" s="29" t="s">
        <v>152</v>
      </c>
      <c r="K38" s="30" t="s">
        <v>153</v>
      </c>
      <c r="L38" s="67" t="s">
        <v>239</v>
      </c>
    </row>
    <row r="39" spans="2:12" ht="23.25" customHeight="1" x14ac:dyDescent="0.25">
      <c r="B39" s="31">
        <v>45443</v>
      </c>
      <c r="C39" s="36" t="s">
        <v>169</v>
      </c>
      <c r="D39" s="29" t="s">
        <v>17</v>
      </c>
      <c r="E39" s="34" t="s">
        <v>168</v>
      </c>
      <c r="F39" s="37">
        <v>-11324129</v>
      </c>
      <c r="G39" s="37">
        <v>-905929</v>
      </c>
      <c r="H39" s="35">
        <f>F39+G39</f>
        <v>-12230058</v>
      </c>
      <c r="I39" s="29" t="s">
        <v>151</v>
      </c>
      <c r="J39" s="29" t="s">
        <v>152</v>
      </c>
      <c r="K39" s="30" t="s">
        <v>153</v>
      </c>
      <c r="L39" s="67" t="s">
        <v>239</v>
      </c>
    </row>
    <row r="40" spans="2:12" ht="25.5" customHeight="1" x14ac:dyDescent="0.3">
      <c r="F40" s="39">
        <f>SUM(F3:F39)</f>
        <v>102612396</v>
      </c>
      <c r="G40" s="39">
        <f>SUM(G3:G39)</f>
        <v>8101944</v>
      </c>
      <c r="H40" s="39">
        <f>SUM(H3:H39)</f>
        <v>110714340</v>
      </c>
    </row>
    <row r="42" spans="2:12" x14ac:dyDescent="0.25">
      <c r="H42" s="40"/>
    </row>
  </sheetData>
  <autoFilter ref="B2:K40"/>
  <mergeCells count="1">
    <mergeCell ref="A1:I1"/>
  </mergeCells>
  <conditionalFormatting sqref="C3:C8">
    <cfRule type="duplicateValues" dxfId="1" priority="2"/>
  </conditionalFormatting>
  <conditionalFormatting sqref="C1:C1048576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43"/>
  <sheetViews>
    <sheetView workbookViewId="0">
      <pane ySplit="2" topLeftCell="A26" activePane="bottomLeft" state="frozen"/>
      <selection pane="bottomLeft" activeCell="H4" sqref="H4:H41"/>
    </sheetView>
  </sheetViews>
  <sheetFormatPr defaultColWidth="9.140625" defaultRowHeight="17.25" x14ac:dyDescent="0.25"/>
  <cols>
    <col min="1" max="1" width="9.28515625" style="57" customWidth="1"/>
    <col min="2" max="2" width="12.28515625" style="59" customWidth="1"/>
    <col min="3" max="3" width="15.28515625" style="8" customWidth="1"/>
    <col min="4" max="4" width="13.42578125" style="45" customWidth="1"/>
    <col min="5" max="5" width="8.42578125" style="8" customWidth="1"/>
    <col min="6" max="6" width="42" style="8" customWidth="1"/>
    <col min="7" max="7" width="15.140625" style="10" customWidth="1"/>
    <col min="8" max="8" width="10.28515625" style="45" customWidth="1"/>
    <col min="9" max="9" width="12.140625" style="62" customWidth="1"/>
    <col min="10" max="16384" width="9.140625" style="2"/>
  </cols>
  <sheetData>
    <row r="1" spans="1:10" x14ac:dyDescent="0.25">
      <c r="A1" s="44" t="s">
        <v>170</v>
      </c>
      <c r="B1" s="44"/>
    </row>
    <row r="2" spans="1:10" s="1" customFormat="1" x14ac:dyDescent="0.25">
      <c r="A2" s="3" t="s">
        <v>171</v>
      </c>
      <c r="B2" s="58" t="s">
        <v>63</v>
      </c>
      <c r="C2" s="3" t="s">
        <v>64</v>
      </c>
      <c r="D2" s="3" t="s">
        <v>65</v>
      </c>
      <c r="E2" s="3" t="s">
        <v>66</v>
      </c>
      <c r="F2" s="3" t="s">
        <v>67</v>
      </c>
      <c r="G2" s="4" t="s">
        <v>172</v>
      </c>
      <c r="H2" s="7" t="s">
        <v>71</v>
      </c>
      <c r="I2" s="63" t="s">
        <v>72</v>
      </c>
    </row>
    <row r="3" spans="1:10" s="1" customFormat="1" x14ac:dyDescent="0.25">
      <c r="A3" s="8"/>
      <c r="B3" s="59"/>
      <c r="C3" s="8"/>
      <c r="D3" s="8"/>
      <c r="F3" s="9" t="s">
        <v>73</v>
      </c>
      <c r="G3" s="10"/>
      <c r="H3" s="13"/>
      <c r="I3" s="64"/>
    </row>
    <row r="4" spans="1:10" s="51" customFormat="1" ht="15" customHeight="1" x14ac:dyDescent="0.25">
      <c r="A4" s="46" t="str">
        <f>TEXT(B4,"MM/YYYY")</f>
        <v>03/2024</v>
      </c>
      <c r="B4" s="60">
        <v>45366</v>
      </c>
      <c r="C4" s="48" t="s">
        <v>173</v>
      </c>
      <c r="D4" s="47">
        <v>45366</v>
      </c>
      <c r="E4" s="48" t="s">
        <v>78</v>
      </c>
      <c r="F4" s="48" t="s">
        <v>174</v>
      </c>
      <c r="G4" s="49">
        <v>19132992</v>
      </c>
      <c r="H4" s="48" t="s">
        <v>175</v>
      </c>
      <c r="I4" s="60">
        <v>45366</v>
      </c>
      <c r="J4" s="50"/>
    </row>
    <row r="5" spans="1:10" s="51" customFormat="1" ht="15" x14ac:dyDescent="0.25">
      <c r="A5" s="46" t="str">
        <f t="shared" ref="A5:A41" si="0">TEXT(B5,"MM/YYYY")</f>
        <v>03/2024</v>
      </c>
      <c r="B5" s="60">
        <v>45371</v>
      </c>
      <c r="C5" s="48" t="s">
        <v>176</v>
      </c>
      <c r="D5" s="47">
        <v>45371</v>
      </c>
      <c r="E5" s="48" t="s">
        <v>78</v>
      </c>
      <c r="F5" s="48" t="s">
        <v>177</v>
      </c>
      <c r="G5" s="49">
        <v>5887652</v>
      </c>
      <c r="H5" s="48" t="s">
        <v>143</v>
      </c>
      <c r="I5" s="60">
        <v>45367</v>
      </c>
    </row>
    <row r="6" spans="1:10" s="51" customFormat="1" ht="15" x14ac:dyDescent="0.25">
      <c r="A6" s="46" t="str">
        <f t="shared" si="0"/>
        <v>03/2024</v>
      </c>
      <c r="B6" s="60">
        <v>45371</v>
      </c>
      <c r="C6" s="48" t="s">
        <v>178</v>
      </c>
      <c r="D6" s="47">
        <v>45371</v>
      </c>
      <c r="E6" s="48" t="s">
        <v>78</v>
      </c>
      <c r="F6" s="48" t="s">
        <v>179</v>
      </c>
      <c r="G6" s="49">
        <v>7803404</v>
      </c>
      <c r="H6" s="48" t="s">
        <v>145</v>
      </c>
      <c r="I6" s="60">
        <v>45367</v>
      </c>
    </row>
    <row r="7" spans="1:10" s="51" customFormat="1" ht="15" x14ac:dyDescent="0.25">
      <c r="A7" s="46" t="str">
        <f t="shared" si="0"/>
        <v>03/2024</v>
      </c>
      <c r="B7" s="60">
        <v>45371</v>
      </c>
      <c r="C7" s="48" t="s">
        <v>180</v>
      </c>
      <c r="D7" s="47">
        <v>45371</v>
      </c>
      <c r="E7" s="48" t="s">
        <v>78</v>
      </c>
      <c r="F7" s="48" t="s">
        <v>181</v>
      </c>
      <c r="G7" s="49">
        <v>7174872</v>
      </c>
      <c r="H7" s="48" t="s">
        <v>154</v>
      </c>
      <c r="I7" s="60">
        <v>45367</v>
      </c>
    </row>
    <row r="8" spans="1:10" s="51" customFormat="1" ht="15" x14ac:dyDescent="0.25">
      <c r="A8" s="46" t="str">
        <f t="shared" si="0"/>
        <v>04/2024</v>
      </c>
      <c r="B8" s="60">
        <v>45386</v>
      </c>
      <c r="C8" s="48" t="s">
        <v>182</v>
      </c>
      <c r="D8" s="47">
        <v>45397</v>
      </c>
      <c r="E8" s="48" t="s">
        <v>78</v>
      </c>
      <c r="F8" s="48" t="s">
        <v>183</v>
      </c>
      <c r="G8" s="49">
        <v>7982541</v>
      </c>
      <c r="H8" s="48" t="s">
        <v>184</v>
      </c>
      <c r="I8" s="60">
        <v>45386</v>
      </c>
    </row>
    <row r="9" spans="1:10" s="51" customFormat="1" ht="15" x14ac:dyDescent="0.25">
      <c r="A9" s="46" t="str">
        <f t="shared" si="0"/>
        <v>04/2024</v>
      </c>
      <c r="B9" s="60">
        <v>45386</v>
      </c>
      <c r="C9" s="48" t="s">
        <v>185</v>
      </c>
      <c r="D9" s="47">
        <v>45397</v>
      </c>
      <c r="E9" s="48" t="s">
        <v>78</v>
      </c>
      <c r="F9" s="48" t="s">
        <v>186</v>
      </c>
      <c r="G9" s="49">
        <v>6868042</v>
      </c>
      <c r="H9" s="48" t="s">
        <v>187</v>
      </c>
      <c r="I9" s="60">
        <v>45386</v>
      </c>
    </row>
    <row r="10" spans="1:10" s="51" customFormat="1" ht="15" x14ac:dyDescent="0.25">
      <c r="A10" s="46" t="str">
        <f t="shared" si="0"/>
        <v>04/2024</v>
      </c>
      <c r="B10" s="60">
        <v>45386</v>
      </c>
      <c r="C10" s="48" t="s">
        <v>188</v>
      </c>
      <c r="D10" s="47">
        <v>45397</v>
      </c>
      <c r="E10" s="48" t="s">
        <v>78</v>
      </c>
      <c r="F10" s="48" t="s">
        <v>189</v>
      </c>
      <c r="G10" s="49">
        <v>10111503</v>
      </c>
      <c r="H10" s="48" t="s">
        <v>190</v>
      </c>
      <c r="I10" s="60">
        <v>45386</v>
      </c>
    </row>
    <row r="11" spans="1:10" s="51" customFormat="1" ht="15" x14ac:dyDescent="0.25">
      <c r="A11" s="46" t="str">
        <f t="shared" si="0"/>
        <v>04/2024</v>
      </c>
      <c r="B11" s="60">
        <v>45408</v>
      </c>
      <c r="C11" s="48" t="s">
        <v>191</v>
      </c>
      <c r="D11" s="47">
        <v>45417</v>
      </c>
      <c r="E11" s="48" t="s">
        <v>78</v>
      </c>
      <c r="F11" s="48" t="s">
        <v>192</v>
      </c>
      <c r="G11" s="49">
        <v>71820</v>
      </c>
      <c r="H11" s="48" t="s">
        <v>193</v>
      </c>
      <c r="I11" s="60">
        <v>45408</v>
      </c>
    </row>
    <row r="12" spans="1:10" s="51" customFormat="1" ht="15" x14ac:dyDescent="0.25">
      <c r="A12" s="46" t="str">
        <f t="shared" si="0"/>
        <v>04/2024</v>
      </c>
      <c r="B12" s="60">
        <v>45408</v>
      </c>
      <c r="C12" s="48" t="s">
        <v>194</v>
      </c>
      <c r="D12" s="47">
        <v>45417</v>
      </c>
      <c r="E12" s="48" t="s">
        <v>78</v>
      </c>
      <c r="F12" s="48" t="s">
        <v>195</v>
      </c>
      <c r="G12" s="49">
        <v>2576993</v>
      </c>
      <c r="H12" s="48" t="s">
        <v>196</v>
      </c>
      <c r="I12" s="60">
        <v>45408</v>
      </c>
    </row>
    <row r="13" spans="1:10" s="51" customFormat="1" ht="15" x14ac:dyDescent="0.25">
      <c r="A13" s="46" t="str">
        <f t="shared" si="0"/>
        <v>04/2024</v>
      </c>
      <c r="B13" s="60">
        <v>45408</v>
      </c>
      <c r="C13" s="48" t="s">
        <v>197</v>
      </c>
      <c r="D13" s="47">
        <v>45417</v>
      </c>
      <c r="E13" s="48" t="s">
        <v>78</v>
      </c>
      <c r="F13" s="48" t="s">
        <v>198</v>
      </c>
      <c r="G13" s="49">
        <v>259433</v>
      </c>
      <c r="H13" s="48" t="s">
        <v>199</v>
      </c>
      <c r="I13" s="60">
        <v>45408</v>
      </c>
    </row>
    <row r="14" spans="1:10" s="51" customFormat="1" ht="15" x14ac:dyDescent="0.25">
      <c r="A14" s="46" t="str">
        <f t="shared" si="0"/>
        <v>05/2024</v>
      </c>
      <c r="B14" s="60">
        <v>45433</v>
      </c>
      <c r="C14" s="48" t="s">
        <v>200</v>
      </c>
      <c r="D14" s="47">
        <v>45437</v>
      </c>
      <c r="E14" s="48" t="s">
        <v>78</v>
      </c>
      <c r="F14" s="48" t="s">
        <v>201</v>
      </c>
      <c r="G14" s="49">
        <v>22379707</v>
      </c>
      <c r="H14" s="48" t="s">
        <v>202</v>
      </c>
      <c r="I14" s="60">
        <v>45433</v>
      </c>
    </row>
    <row r="15" spans="1:10" s="51" customFormat="1" ht="15" x14ac:dyDescent="0.25">
      <c r="A15" s="46" t="str">
        <f t="shared" si="0"/>
        <v>05/2024</v>
      </c>
      <c r="B15" s="60">
        <v>45443</v>
      </c>
      <c r="C15" s="48" t="s">
        <v>203</v>
      </c>
      <c r="D15" s="47">
        <v>45443</v>
      </c>
      <c r="E15" s="48" t="s">
        <v>78</v>
      </c>
      <c r="F15" s="48" t="s">
        <v>204</v>
      </c>
      <c r="G15" s="49">
        <v>12230058</v>
      </c>
      <c r="H15" s="48" t="s">
        <v>205</v>
      </c>
      <c r="I15" s="60">
        <v>45443</v>
      </c>
    </row>
    <row r="16" spans="1:10" s="51" customFormat="1" ht="15" x14ac:dyDescent="0.25">
      <c r="A16" s="46" t="str">
        <f t="shared" si="0"/>
        <v>06/2024</v>
      </c>
      <c r="B16" s="60">
        <v>45460</v>
      </c>
      <c r="C16" s="48" t="s">
        <v>206</v>
      </c>
      <c r="D16" s="47">
        <v>45444</v>
      </c>
      <c r="E16" s="48" t="s">
        <v>78</v>
      </c>
      <c r="F16" s="48" t="s">
        <v>207</v>
      </c>
      <c r="G16" s="49">
        <v>4586273</v>
      </c>
      <c r="H16" s="48" t="s">
        <v>163</v>
      </c>
      <c r="I16" s="60">
        <v>45444</v>
      </c>
    </row>
    <row r="17" spans="1:9" s="51" customFormat="1" ht="15" x14ac:dyDescent="0.25">
      <c r="A17" s="46" t="str">
        <f t="shared" si="0"/>
        <v>06/2024</v>
      </c>
      <c r="B17" s="60">
        <v>45455</v>
      </c>
      <c r="C17" s="48" t="s">
        <v>208</v>
      </c>
      <c r="D17" s="47">
        <v>45468</v>
      </c>
      <c r="E17" s="48" t="s">
        <v>78</v>
      </c>
      <c r="F17" s="48" t="s">
        <v>209</v>
      </c>
      <c r="G17" s="49">
        <v>949787</v>
      </c>
      <c r="H17" s="48" t="s">
        <v>210</v>
      </c>
      <c r="I17" s="60">
        <v>45455</v>
      </c>
    </row>
    <row r="18" spans="1:9" ht="15.75" x14ac:dyDescent="0.25">
      <c r="A18" s="52" t="str">
        <f t="shared" si="0"/>
        <v>12/2023</v>
      </c>
      <c r="B18" s="61">
        <v>45291</v>
      </c>
      <c r="C18" s="54" t="s">
        <v>211</v>
      </c>
      <c r="D18" s="53">
        <v>45326</v>
      </c>
      <c r="E18" s="54" t="s">
        <v>78</v>
      </c>
      <c r="F18" s="54" t="s">
        <v>212</v>
      </c>
      <c r="G18" s="55">
        <v>-10171241</v>
      </c>
      <c r="H18" s="54" t="s">
        <v>50</v>
      </c>
      <c r="I18" s="61">
        <v>45276</v>
      </c>
    </row>
    <row r="19" spans="1:9" ht="15.75" x14ac:dyDescent="0.25">
      <c r="A19" s="52" t="str">
        <f t="shared" si="0"/>
        <v>12/2023</v>
      </c>
      <c r="B19" s="61">
        <v>45291</v>
      </c>
      <c r="C19" s="54" t="s">
        <v>213</v>
      </c>
      <c r="D19" s="53">
        <v>45326</v>
      </c>
      <c r="E19" s="54" t="s">
        <v>78</v>
      </c>
      <c r="F19" s="54" t="s">
        <v>212</v>
      </c>
      <c r="G19" s="55">
        <v>-8279528</v>
      </c>
      <c r="H19" s="54" t="s">
        <v>52</v>
      </c>
      <c r="I19" s="61">
        <v>45276</v>
      </c>
    </row>
    <row r="20" spans="1:9" ht="15.75" x14ac:dyDescent="0.25">
      <c r="A20" s="52" t="str">
        <f t="shared" si="0"/>
        <v>12/2023</v>
      </c>
      <c r="B20" s="61">
        <v>45291</v>
      </c>
      <c r="C20" s="54" t="s">
        <v>214</v>
      </c>
      <c r="D20" s="53">
        <v>45333</v>
      </c>
      <c r="E20" s="54" t="s">
        <v>78</v>
      </c>
      <c r="F20" s="54" t="s">
        <v>212</v>
      </c>
      <c r="G20" s="55">
        <v>-9975260</v>
      </c>
      <c r="H20" s="54" t="s">
        <v>54</v>
      </c>
      <c r="I20" s="61">
        <v>45283</v>
      </c>
    </row>
    <row r="21" spans="1:9" ht="15.75" x14ac:dyDescent="0.25">
      <c r="A21" s="52" t="str">
        <f t="shared" si="0"/>
        <v>12/2023</v>
      </c>
      <c r="B21" s="61">
        <v>45291</v>
      </c>
      <c r="C21" s="54" t="s">
        <v>215</v>
      </c>
      <c r="D21" s="53">
        <v>45333</v>
      </c>
      <c r="E21" s="54" t="s">
        <v>78</v>
      </c>
      <c r="F21" s="54" t="s">
        <v>212</v>
      </c>
      <c r="G21" s="55">
        <v>-9822198</v>
      </c>
      <c r="H21" s="54" t="s">
        <v>56</v>
      </c>
      <c r="I21" s="61">
        <v>45283</v>
      </c>
    </row>
    <row r="22" spans="1:9" ht="15.75" x14ac:dyDescent="0.25">
      <c r="A22" s="52" t="str">
        <f t="shared" si="0"/>
        <v>12/2023</v>
      </c>
      <c r="B22" s="61">
        <v>45291</v>
      </c>
      <c r="C22" s="54" t="s">
        <v>216</v>
      </c>
      <c r="D22" s="53">
        <v>45340</v>
      </c>
      <c r="E22" s="54" t="s">
        <v>78</v>
      </c>
      <c r="F22" s="54" t="s">
        <v>212</v>
      </c>
      <c r="G22" s="55">
        <v>-9019086</v>
      </c>
      <c r="H22" s="54" t="s">
        <v>58</v>
      </c>
      <c r="I22" s="61">
        <v>45290</v>
      </c>
    </row>
    <row r="23" spans="1:9" ht="15.75" x14ac:dyDescent="0.25">
      <c r="A23" s="52" t="str">
        <f t="shared" si="0"/>
        <v>12/2023</v>
      </c>
      <c r="B23" s="61">
        <v>45291</v>
      </c>
      <c r="C23" s="54" t="s">
        <v>217</v>
      </c>
      <c r="D23" s="53">
        <v>45340</v>
      </c>
      <c r="E23" s="54" t="s">
        <v>78</v>
      </c>
      <c r="F23" s="54" t="s">
        <v>212</v>
      </c>
      <c r="G23" s="55">
        <v>-13416348</v>
      </c>
      <c r="H23" s="54" t="s">
        <v>60</v>
      </c>
      <c r="I23" s="61">
        <v>45290</v>
      </c>
    </row>
    <row r="24" spans="1:9" ht="15.75" x14ac:dyDescent="0.25">
      <c r="A24" s="52" t="str">
        <f t="shared" si="0"/>
        <v>01/2024</v>
      </c>
      <c r="B24" s="61">
        <v>45307</v>
      </c>
      <c r="C24" s="54" t="s">
        <v>218</v>
      </c>
      <c r="D24" s="53">
        <v>45347</v>
      </c>
      <c r="E24" s="54" t="s">
        <v>78</v>
      </c>
      <c r="F24" s="54" t="s">
        <v>212</v>
      </c>
      <c r="G24" s="55">
        <v>-10365343</v>
      </c>
      <c r="H24" s="54" t="s">
        <v>6</v>
      </c>
      <c r="I24" s="61">
        <v>45297</v>
      </c>
    </row>
    <row r="25" spans="1:9" ht="15.75" x14ac:dyDescent="0.25">
      <c r="A25" s="52" t="str">
        <f t="shared" si="0"/>
        <v>01/2024</v>
      </c>
      <c r="B25" s="61">
        <v>45307</v>
      </c>
      <c r="C25" s="54" t="s">
        <v>219</v>
      </c>
      <c r="D25" s="53">
        <v>45349</v>
      </c>
      <c r="E25" s="54" t="s">
        <v>78</v>
      </c>
      <c r="F25" s="54" t="s">
        <v>212</v>
      </c>
      <c r="G25" s="55">
        <v>-10566670</v>
      </c>
      <c r="H25" s="54" t="s">
        <v>9</v>
      </c>
      <c r="I25" s="61">
        <v>45299</v>
      </c>
    </row>
    <row r="26" spans="1:9" ht="15.75" x14ac:dyDescent="0.25">
      <c r="A26" s="52" t="str">
        <f t="shared" si="0"/>
        <v>01/2024</v>
      </c>
      <c r="B26" s="61">
        <v>45307</v>
      </c>
      <c r="C26" s="54" t="s">
        <v>220</v>
      </c>
      <c r="D26" s="53">
        <v>45353</v>
      </c>
      <c r="E26" s="54" t="s">
        <v>78</v>
      </c>
      <c r="F26" s="54" t="s">
        <v>212</v>
      </c>
      <c r="G26" s="55">
        <v>-9653530</v>
      </c>
      <c r="H26" s="54" t="s">
        <v>11</v>
      </c>
      <c r="I26" s="61">
        <v>45303</v>
      </c>
    </row>
    <row r="27" spans="1:9" ht="15.75" x14ac:dyDescent="0.25">
      <c r="A27" s="52" t="str">
        <f t="shared" si="0"/>
        <v>01/2024</v>
      </c>
      <c r="B27" s="61">
        <v>45307</v>
      </c>
      <c r="C27" s="54" t="s">
        <v>221</v>
      </c>
      <c r="D27" s="53">
        <v>45354</v>
      </c>
      <c r="E27" s="54" t="s">
        <v>78</v>
      </c>
      <c r="F27" s="54" t="s">
        <v>212</v>
      </c>
      <c r="G27" s="55">
        <v>-9039289</v>
      </c>
      <c r="H27" s="54" t="s">
        <v>13</v>
      </c>
      <c r="I27" s="61">
        <v>45304</v>
      </c>
    </row>
    <row r="28" spans="1:9" ht="15.75" x14ac:dyDescent="0.25">
      <c r="A28" s="52" t="str">
        <f t="shared" si="0"/>
        <v>01/2024</v>
      </c>
      <c r="B28" s="61">
        <v>45322</v>
      </c>
      <c r="C28" s="54" t="s">
        <v>222</v>
      </c>
      <c r="D28" s="53">
        <v>45358</v>
      </c>
      <c r="E28" s="54" t="s">
        <v>78</v>
      </c>
      <c r="F28" s="54" t="s">
        <v>212</v>
      </c>
      <c r="G28" s="55">
        <v>-7941672</v>
      </c>
      <c r="H28" s="54" t="s">
        <v>15</v>
      </c>
      <c r="I28" s="61">
        <v>45308</v>
      </c>
    </row>
    <row r="29" spans="1:9" ht="15.75" x14ac:dyDescent="0.25">
      <c r="A29" s="52" t="str">
        <f t="shared" si="0"/>
        <v>01/2024</v>
      </c>
      <c r="B29" s="61">
        <v>45322</v>
      </c>
      <c r="C29" s="54" t="s">
        <v>223</v>
      </c>
      <c r="D29" s="53">
        <v>45363</v>
      </c>
      <c r="E29" s="54" t="s">
        <v>78</v>
      </c>
      <c r="F29" s="54" t="s">
        <v>212</v>
      </c>
      <c r="G29" s="55">
        <v>-12796557</v>
      </c>
      <c r="H29" s="54" t="s">
        <v>18</v>
      </c>
      <c r="I29" s="61">
        <v>45313</v>
      </c>
    </row>
    <row r="30" spans="1:9" ht="15.75" x14ac:dyDescent="0.25">
      <c r="A30" s="52" t="str">
        <f t="shared" si="0"/>
        <v>01/2024</v>
      </c>
      <c r="B30" s="61">
        <v>45322</v>
      </c>
      <c r="C30" s="54" t="s">
        <v>224</v>
      </c>
      <c r="D30" s="53">
        <v>45366</v>
      </c>
      <c r="E30" s="54" t="s">
        <v>78</v>
      </c>
      <c r="F30" s="54" t="s">
        <v>212</v>
      </c>
      <c r="G30" s="55">
        <v>-10558404</v>
      </c>
      <c r="H30" s="54" t="s">
        <v>20</v>
      </c>
      <c r="I30" s="61">
        <v>45316</v>
      </c>
    </row>
    <row r="31" spans="1:9" ht="15.75" x14ac:dyDescent="0.25">
      <c r="A31" s="52" t="str">
        <f t="shared" si="0"/>
        <v>01/2024</v>
      </c>
      <c r="B31" s="61">
        <v>45322</v>
      </c>
      <c r="C31" s="54" t="s">
        <v>225</v>
      </c>
      <c r="D31" s="53">
        <v>45370</v>
      </c>
      <c r="E31" s="54" t="s">
        <v>78</v>
      </c>
      <c r="F31" s="54" t="s">
        <v>212</v>
      </c>
      <c r="G31" s="55">
        <v>-14836418</v>
      </c>
      <c r="H31" s="54" t="s">
        <v>22</v>
      </c>
      <c r="I31" s="61">
        <v>45320</v>
      </c>
    </row>
    <row r="32" spans="1:9" ht="15.75" x14ac:dyDescent="0.25">
      <c r="A32" s="52" t="str">
        <f t="shared" si="0"/>
        <v>01/2024</v>
      </c>
      <c r="B32" s="61">
        <v>45322</v>
      </c>
      <c r="C32" s="54" t="s">
        <v>226</v>
      </c>
      <c r="D32" s="53">
        <v>45372</v>
      </c>
      <c r="E32" s="54" t="s">
        <v>78</v>
      </c>
      <c r="F32" s="54" t="s">
        <v>212</v>
      </c>
      <c r="G32" s="55">
        <v>-12590405</v>
      </c>
      <c r="H32" s="54" t="s">
        <v>24</v>
      </c>
      <c r="I32" s="61">
        <v>45322</v>
      </c>
    </row>
    <row r="33" spans="1:9" ht="15.75" x14ac:dyDescent="0.25">
      <c r="A33" s="52" t="str">
        <f t="shared" si="0"/>
        <v>02/2024</v>
      </c>
      <c r="B33" s="61">
        <v>45351</v>
      </c>
      <c r="C33" s="54" t="s">
        <v>227</v>
      </c>
      <c r="D33" s="53">
        <v>45375</v>
      </c>
      <c r="E33" s="54" t="s">
        <v>78</v>
      </c>
      <c r="F33" s="54" t="s">
        <v>212</v>
      </c>
      <c r="G33" s="55">
        <v>-17309395</v>
      </c>
      <c r="H33" s="54" t="s">
        <v>27</v>
      </c>
      <c r="I33" s="61">
        <v>45325</v>
      </c>
    </row>
    <row r="34" spans="1:9" ht="15.75" x14ac:dyDescent="0.25">
      <c r="A34" s="52" t="str">
        <f t="shared" si="0"/>
        <v>02/2024</v>
      </c>
      <c r="B34" s="61">
        <v>45351</v>
      </c>
      <c r="C34" s="54" t="s">
        <v>228</v>
      </c>
      <c r="D34" s="53">
        <v>45379</v>
      </c>
      <c r="E34" s="54" t="s">
        <v>78</v>
      </c>
      <c r="F34" s="54" t="s">
        <v>212</v>
      </c>
      <c r="G34" s="55">
        <v>-17969273</v>
      </c>
      <c r="H34" s="54" t="s">
        <v>29</v>
      </c>
      <c r="I34" s="61">
        <v>45329</v>
      </c>
    </row>
    <row r="35" spans="1:9" ht="15.75" x14ac:dyDescent="0.25">
      <c r="A35" s="52" t="str">
        <f t="shared" si="0"/>
        <v>02/2024</v>
      </c>
      <c r="B35" s="61">
        <v>45351</v>
      </c>
      <c r="C35" s="54" t="s">
        <v>229</v>
      </c>
      <c r="D35" s="53">
        <v>45389</v>
      </c>
      <c r="E35" s="54" t="s">
        <v>78</v>
      </c>
      <c r="F35" s="54" t="s">
        <v>212</v>
      </c>
      <c r="G35" s="55">
        <v>-1867320</v>
      </c>
      <c r="H35" s="54" t="s">
        <v>31</v>
      </c>
      <c r="I35" s="61">
        <v>45339</v>
      </c>
    </row>
    <row r="36" spans="1:9" ht="15.75" x14ac:dyDescent="0.25">
      <c r="A36" s="52" t="str">
        <f t="shared" si="0"/>
        <v>02/2024</v>
      </c>
      <c r="B36" s="61">
        <v>45351</v>
      </c>
      <c r="C36" s="54" t="s">
        <v>230</v>
      </c>
      <c r="D36" s="53">
        <v>45398</v>
      </c>
      <c r="E36" s="54" t="s">
        <v>78</v>
      </c>
      <c r="F36" s="54" t="s">
        <v>212</v>
      </c>
      <c r="G36" s="55">
        <v>-5817420</v>
      </c>
      <c r="H36" s="54" t="s">
        <v>33</v>
      </c>
      <c r="I36" s="61">
        <v>45348</v>
      </c>
    </row>
    <row r="37" spans="1:9" ht="15.75" x14ac:dyDescent="0.25">
      <c r="A37" s="52" t="str">
        <f t="shared" si="0"/>
        <v>02/2024</v>
      </c>
      <c r="B37" s="61">
        <v>45351</v>
      </c>
      <c r="C37" s="54" t="s">
        <v>231</v>
      </c>
      <c r="D37" s="53">
        <v>45400</v>
      </c>
      <c r="E37" s="54" t="s">
        <v>78</v>
      </c>
      <c r="F37" s="54" t="s">
        <v>212</v>
      </c>
      <c r="G37" s="55">
        <v>-4740120</v>
      </c>
      <c r="H37" s="54" t="s">
        <v>35</v>
      </c>
      <c r="I37" s="61">
        <v>45350</v>
      </c>
    </row>
    <row r="38" spans="1:9" ht="15.75" x14ac:dyDescent="0.25">
      <c r="A38" s="52" t="str">
        <f t="shared" si="0"/>
        <v>03/2024</v>
      </c>
      <c r="B38" s="61">
        <v>45371</v>
      </c>
      <c r="C38" s="54" t="s">
        <v>232</v>
      </c>
      <c r="D38" s="53">
        <v>45403</v>
      </c>
      <c r="E38" s="54" t="s">
        <v>78</v>
      </c>
      <c r="F38" s="54" t="s">
        <v>212</v>
      </c>
      <c r="G38" s="55">
        <v>-4093740</v>
      </c>
      <c r="H38" s="54" t="s">
        <v>136</v>
      </c>
      <c r="I38" s="61">
        <v>45353</v>
      </c>
    </row>
    <row r="39" spans="1:9" ht="15.75" x14ac:dyDescent="0.25">
      <c r="A39" s="52" t="str">
        <f t="shared" si="0"/>
        <v>03/2024</v>
      </c>
      <c r="B39" s="61">
        <v>45371</v>
      </c>
      <c r="C39" s="54" t="s">
        <v>233</v>
      </c>
      <c r="D39" s="53">
        <v>45407</v>
      </c>
      <c r="E39" s="54" t="s">
        <v>78</v>
      </c>
      <c r="F39" s="54" t="s">
        <v>212</v>
      </c>
      <c r="G39" s="55">
        <v>-3303720</v>
      </c>
      <c r="H39" s="54" t="s">
        <v>138</v>
      </c>
      <c r="I39" s="61">
        <v>45357</v>
      </c>
    </row>
    <row r="40" spans="1:9" ht="15.75" x14ac:dyDescent="0.25">
      <c r="A40" s="52" t="str">
        <f t="shared" si="0"/>
        <v>03/2024</v>
      </c>
      <c r="B40" s="61">
        <v>45371</v>
      </c>
      <c r="C40" s="54" t="s">
        <v>234</v>
      </c>
      <c r="D40" s="53">
        <v>45410</v>
      </c>
      <c r="E40" s="54" t="s">
        <v>78</v>
      </c>
      <c r="F40" s="54" t="s">
        <v>212</v>
      </c>
      <c r="G40" s="55">
        <v>-4596480</v>
      </c>
      <c r="H40" s="54" t="s">
        <v>140</v>
      </c>
      <c r="I40" s="61">
        <v>45360</v>
      </c>
    </row>
    <row r="41" spans="1:9" ht="15.75" x14ac:dyDescent="0.25">
      <c r="A41" s="52" t="str">
        <f t="shared" si="0"/>
        <v>10/2024</v>
      </c>
      <c r="B41" s="61">
        <v>45596</v>
      </c>
      <c r="C41" s="54" t="s">
        <v>235</v>
      </c>
      <c r="D41" s="53">
        <v>45631</v>
      </c>
      <c r="E41" s="54" t="s">
        <v>78</v>
      </c>
      <c r="F41" s="54" t="s">
        <v>236</v>
      </c>
      <c r="G41" s="55">
        <v>-4472164</v>
      </c>
      <c r="H41" s="54" t="s">
        <v>237</v>
      </c>
      <c r="I41" s="61">
        <v>45581</v>
      </c>
    </row>
    <row r="42" spans="1:9" ht="15.75" x14ac:dyDescent="0.25">
      <c r="A42" s="52"/>
      <c r="B42" s="61"/>
      <c r="C42" s="54"/>
      <c r="D42" s="53"/>
      <c r="E42" s="54"/>
      <c r="F42" s="54"/>
      <c r="G42" s="55"/>
      <c r="H42" s="54"/>
      <c r="I42" s="61"/>
    </row>
    <row r="43" spans="1:9" ht="15.75" x14ac:dyDescent="0.25">
      <c r="A43" s="52"/>
      <c r="B43" s="61"/>
      <c r="C43" s="54"/>
      <c r="D43" s="53"/>
      <c r="E43" s="54"/>
      <c r="F43" s="54"/>
      <c r="G43" s="56">
        <f>SUM(G4:G41)</f>
        <v>-115186504</v>
      </c>
      <c r="H43" s="54"/>
      <c r="I43" s="61"/>
    </row>
  </sheetData>
  <autoFilter ref="A2:I3"/>
  <mergeCells count="1">
    <mergeCell ref="A1:B1"/>
  </mergeCells>
  <conditionalFormatting sqref="G2:H3">
    <cfRule type="expression" dxfId="9" priority="7">
      <formula>$H2="A"</formula>
    </cfRule>
  </conditionalFormatting>
  <conditionalFormatting sqref="G2:H3">
    <cfRule type="expression" dxfId="8" priority="8">
      <formula>$H2="P"</formula>
    </cfRule>
  </conditionalFormatting>
  <conditionalFormatting sqref="I2:I3">
    <cfRule type="expression" dxfId="7" priority="5">
      <formula>$H2="A"</formula>
    </cfRule>
  </conditionalFormatting>
  <conditionalFormatting sqref="I2:I3">
    <cfRule type="expression" dxfId="6" priority="6">
      <formula>$H2="P"</formula>
    </cfRule>
  </conditionalFormatting>
  <conditionalFormatting sqref="J4">
    <cfRule type="expression" dxfId="5" priority="3">
      <formula>$L4="A"</formula>
    </cfRule>
  </conditionalFormatting>
  <conditionalFormatting sqref="J4">
    <cfRule type="expression" dxfId="4" priority="4">
      <formula>$L4="P"</formula>
    </cfRule>
  </conditionalFormatting>
  <conditionalFormatting sqref="F5:F41 A4:I4 A5:A43">
    <cfRule type="expression" dxfId="3" priority="1">
      <formula>$B4="A"</formula>
    </cfRule>
  </conditionalFormatting>
  <conditionalFormatting sqref="F5:F41 A4:I4 A5:A43">
    <cfRule type="expression" dxfId="2" priority="2">
      <formula>$B4="P"</formula>
    </cfRule>
  </conditionalFormatting>
  <pageMargins left="0.4" right="0.3" top="0.75" bottom="0.4" header="0.39" footer="0.5"/>
  <pageSetup paperSize="9" orientation="landscape" r:id="rId1"/>
  <headerFooter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TTOAN THÁNG 3</vt:lpstr>
      <vt:lpstr>Báo cáo</vt:lpstr>
      <vt:lpstr>THANH TOÁN ĐỢT T12</vt:lpstr>
      <vt:lpstr>'THANH TOÁN ĐỢT T12'!Print_Titles</vt:lpstr>
      <vt:lpstr>'TTOAN THÁNG 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2023-02-25T04:16:00Z</cp:lastPrinted>
  <dcterms:created xsi:type="dcterms:W3CDTF">2023-02-25T03:11:04Z</dcterms:created>
  <dcterms:modified xsi:type="dcterms:W3CDTF">2024-12-09T07:48:07Z</dcterms:modified>
</cp:coreProperties>
</file>