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HO SO GIAI NGAN VAY\Viettin\"/>
    </mc:Choice>
  </mc:AlternateContent>
  <bookViews>
    <workbookView xWindow="0" yWindow="0" windowWidth="12630" windowHeight="828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I7" i="2" l="1"/>
  <c r="C12" i="1" l="1"/>
  <c r="J6" i="2"/>
  <c r="J5" i="2"/>
  <c r="J7" i="2" l="1"/>
  <c r="C11" i="1"/>
  <c r="C10" i="1" l="1"/>
  <c r="C8" i="1" l="1"/>
  <c r="D6" i="1" l="1"/>
  <c r="C7" i="1" l="1"/>
  <c r="C6" i="1" l="1"/>
  <c r="C5" i="1" l="1"/>
  <c r="D4" i="1" l="1"/>
</calcChain>
</file>

<file path=xl/sharedStrings.xml><?xml version="1.0" encoding="utf-8"?>
<sst xmlns="http://schemas.openxmlformats.org/spreadsheetml/2006/main" count="36" uniqueCount="35">
  <si>
    <t>SỐ VAY</t>
  </si>
  <si>
    <t>ĐÃ NHẬN VAY</t>
  </si>
  <si>
    <t>HỒ SƠ VAY SỐ</t>
  </si>
  <si>
    <t xml:space="preserve">SỐ VAY </t>
  </si>
  <si>
    <t>CTY TT</t>
  </si>
  <si>
    <t>ĐÃ CỌC</t>
  </si>
  <si>
    <t>17.000.000.000</t>
  </si>
  <si>
    <t>NGỌC THƠM FOODS (HOA ĐƠN 26, 25)</t>
  </si>
  <si>
    <t>NGỌC THƠM FOODS (HOA ĐƠN 27, 28.29.30)</t>
  </si>
  <si>
    <t>19.500 USD</t>
  </si>
  <si>
    <t>TT 80% còn lại WIMFOOD sale contract 707, 708</t>
  </si>
  <si>
    <t>NGỌC THƠM FOODS (HOA ĐƠN 31 --&gt;36))</t>
  </si>
  <si>
    <t>STT</t>
  </si>
  <si>
    <t>Bên thụ hưởng</t>
  </si>
  <si>
    <t>Ngân hàng</t>
  </si>
  <si>
    <t>Số tài khoản</t>
  </si>
  <si>
    <t>Chứng từ chứng minh mục đích sử dụng vốn</t>
  </si>
  <si>
    <t>Mặt hàng/Mục đích</t>
  </si>
  <si>
    <t xml:space="preserve"> Số tiền trên hóa đơn/hợp đồng </t>
  </si>
  <si>
    <t xml:space="preserve"> Số tiền nhận nợ </t>
  </si>
  <si>
    <t>Số Hoá đơn /Hợp đồng</t>
  </si>
  <si>
    <t>Ngày</t>
  </si>
  <si>
    <t>CÔNG TY CP  SX THỰC PHẨM NGỌC THƠM FOODS</t>
  </si>
  <si>
    <t>Thực phẩm</t>
  </si>
  <si>
    <t>Tổng cộng</t>
  </si>
  <si>
    <t>BIDV BA MƯƠI THÁNG TƯ</t>
  </si>
  <si>
    <t xml:space="preserve">145294
6868
</t>
  </si>
  <si>
    <t>HSH ( HĐ 1975 15/09)</t>
  </si>
  <si>
    <t>HSH ( HĐ 2008, 17/09)</t>
  </si>
  <si>
    <t>NGỌC THƠM FOODS (HOA ĐƠN 40, 41)</t>
  </si>
  <si>
    <t>NGỌC THƠM FOODS (HOA ĐƠN 65, 66)</t>
  </si>
  <si>
    <t>THU NỢ</t>
  </si>
  <si>
    <t>NGỌC THƠM FOODS (HOA ĐƠN 133)</t>
  </si>
  <si>
    <t>thu nợ</t>
  </si>
  <si>
    <t>HSH ( HĐ 555, 24/02)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</si>
</sst>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165" fontId="0" fillId="2" borderId="0" xfId="1" applyNumberFormat="1" applyFont="1" applyFill="1"/>
    <xf numFmtId="165" fontId="2" fillId="0" borderId="0" xfId="1" applyNumberFormat="1" applyFont="1"/>
    <xf numFmtId="165" fontId="0" fillId="0" borderId="0" xfId="1" applyNumberFormat="1" applyFont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3" fontId="6" fillId="0" borderId="10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 wrapText="1"/>
    </xf>
    <xf numFmtId="0" fontId="3" fillId="0" borderId="10" xfId="0" quotePrefix="1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0" fontId="3" fillId="0" borderId="9" xfId="0" quotePrefix="1" applyFont="1" applyBorder="1" applyAlignment="1">
      <alignment horizontal="center" vertical="center" wrapText="1"/>
    </xf>
    <xf numFmtId="16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7"/>
  <sheetViews>
    <sheetView tabSelected="1" workbookViewId="0">
      <selection activeCell="F16" sqref="F16"/>
    </sheetView>
  </sheetViews>
  <sheetFormatPr defaultRowHeight="15" x14ac:dyDescent="0.25"/>
  <cols>
    <col min="1" max="1" width="16.28515625" customWidth="1"/>
    <col min="2" max="2" width="16.85546875" style="1" bestFit="1" customWidth="1"/>
    <col min="3" max="3" width="15" style="1" customWidth="1"/>
    <col min="4" max="5" width="17" style="1" customWidth="1"/>
    <col min="6" max="6" width="21.28515625" customWidth="1"/>
    <col min="7" max="7" width="11" bestFit="1" customWidth="1"/>
    <col min="8" max="8" width="14.28515625" bestFit="1" customWidth="1"/>
  </cols>
  <sheetData>
    <row r="2" spans="1:8" x14ac:dyDescent="0.25">
      <c r="A2" t="s">
        <v>2</v>
      </c>
      <c r="B2" s="1" t="s">
        <v>0</v>
      </c>
      <c r="C2" s="1" t="s">
        <v>1</v>
      </c>
      <c r="D2" s="1" t="s">
        <v>3</v>
      </c>
      <c r="E2" s="1" t="s">
        <v>5</v>
      </c>
      <c r="F2" s="1" t="s">
        <v>4</v>
      </c>
    </row>
    <row r="3" spans="1:8" x14ac:dyDescent="0.25">
      <c r="B3" s="3" t="s">
        <v>6</v>
      </c>
    </row>
    <row r="4" spans="1:8" x14ac:dyDescent="0.25">
      <c r="A4">
        <v>1</v>
      </c>
      <c r="C4" s="1">
        <v>792516800</v>
      </c>
      <c r="D4" s="1">
        <f>171902978+298299634</f>
        <v>470202612</v>
      </c>
      <c r="F4" t="s">
        <v>7</v>
      </c>
    </row>
    <row r="5" spans="1:8" x14ac:dyDescent="0.25">
      <c r="A5">
        <v>2</v>
      </c>
      <c r="C5" s="1">
        <f>C4+D4</f>
        <v>1262719412</v>
      </c>
      <c r="D5" s="1">
        <v>826713714</v>
      </c>
      <c r="F5" t="s">
        <v>8</v>
      </c>
    </row>
    <row r="6" spans="1:8" x14ac:dyDescent="0.25">
      <c r="A6">
        <v>3</v>
      </c>
      <c r="C6" s="1">
        <f>C5+D5</f>
        <v>2089433126</v>
      </c>
      <c r="D6" s="4">
        <f>74139*26470</f>
        <v>1962459330</v>
      </c>
      <c r="E6" s="1" t="s">
        <v>9</v>
      </c>
      <c r="F6" t="s">
        <v>10</v>
      </c>
    </row>
    <row r="7" spans="1:8" x14ac:dyDescent="0.25">
      <c r="A7">
        <v>4</v>
      </c>
      <c r="C7" s="1">
        <f>C6+D6</f>
        <v>4051892456</v>
      </c>
      <c r="D7" s="1">
        <v>2137566420</v>
      </c>
      <c r="F7" t="s">
        <v>11</v>
      </c>
    </row>
    <row r="8" spans="1:8" x14ac:dyDescent="0.25">
      <c r="A8">
        <v>5</v>
      </c>
      <c r="C8" s="1">
        <f>C7+D7</f>
        <v>6189458876</v>
      </c>
      <c r="D8" s="5">
        <v>1207687040</v>
      </c>
      <c r="E8" s="1">
        <v>280000000</v>
      </c>
      <c r="F8" t="s">
        <v>27</v>
      </c>
      <c r="H8" s="2"/>
    </row>
    <row r="9" spans="1:8" x14ac:dyDescent="0.25">
      <c r="B9" s="1" t="s">
        <v>31</v>
      </c>
      <c r="C9" s="1">
        <v>792516800</v>
      </c>
    </row>
    <row r="10" spans="1:8" x14ac:dyDescent="0.25">
      <c r="A10">
        <v>6</v>
      </c>
      <c r="C10" s="1">
        <f>C8+D8-C9</f>
        <v>6604629116</v>
      </c>
      <c r="D10" s="5">
        <v>670102980</v>
      </c>
      <c r="E10" s="1">
        <v>300000000</v>
      </c>
      <c r="F10" t="s">
        <v>28</v>
      </c>
    </row>
    <row r="11" spans="1:8" x14ac:dyDescent="0.25">
      <c r="A11">
        <v>7</v>
      </c>
      <c r="C11" s="1">
        <f>C10+D10</f>
        <v>7274732096</v>
      </c>
      <c r="D11" s="5">
        <v>792486174</v>
      </c>
      <c r="F11" t="s">
        <v>29</v>
      </c>
    </row>
    <row r="12" spans="1:8" x14ac:dyDescent="0.25">
      <c r="A12">
        <v>8</v>
      </c>
      <c r="C12" s="1">
        <f>C11+D11</f>
        <v>8067218270</v>
      </c>
      <c r="D12" s="5">
        <v>993154303</v>
      </c>
      <c r="F12" t="s">
        <v>30</v>
      </c>
    </row>
    <row r="13" spans="1:8" x14ac:dyDescent="0.25">
      <c r="A13" s="18">
        <v>45958</v>
      </c>
      <c r="B13" s="1" t="s">
        <v>31</v>
      </c>
      <c r="C13" s="1">
        <v>1759375656</v>
      </c>
    </row>
    <row r="14" spans="1:8" x14ac:dyDescent="0.25">
      <c r="A14" s="18">
        <v>45979</v>
      </c>
      <c r="B14" s="1" t="s">
        <v>33</v>
      </c>
    </row>
    <row r="15" spans="1:8" x14ac:dyDescent="0.25">
      <c r="A15">
        <v>9</v>
      </c>
      <c r="C15" s="1">
        <v>3663430497</v>
      </c>
      <c r="D15" s="5">
        <v>354086294</v>
      </c>
      <c r="F15" t="s">
        <v>32</v>
      </c>
    </row>
    <row r="16" spans="1:8" x14ac:dyDescent="0.25">
      <c r="A16" s="34">
        <v>46079</v>
      </c>
      <c r="C16" s="1">
        <v>2670276194</v>
      </c>
    </row>
    <row r="17" spans="1:6" x14ac:dyDescent="0.25">
      <c r="A17">
        <v>10</v>
      </c>
      <c r="C17" s="1">
        <f>C15-C16</f>
        <v>993154303</v>
      </c>
      <c r="D17" s="1">
        <v>936642000</v>
      </c>
      <c r="F17" t="s">
        <v>34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7"/>
  <sheetViews>
    <sheetView workbookViewId="0">
      <selection activeCell="I8" sqref="I8"/>
    </sheetView>
  </sheetViews>
  <sheetFormatPr defaultRowHeight="15" x14ac:dyDescent="0.25"/>
  <cols>
    <col min="2" max="2" width="7" customWidth="1"/>
    <col min="3" max="3" width="11.28515625" customWidth="1"/>
    <col min="9" max="9" width="17.85546875" customWidth="1"/>
    <col min="10" max="10" width="15.7109375" customWidth="1"/>
  </cols>
  <sheetData>
    <row r="2" spans="2:11" ht="15.75" thickBot="1" x14ac:dyDescent="0.3"/>
    <row r="3" spans="2:11" ht="39" thickBot="1" x14ac:dyDescent="0.3">
      <c r="B3" s="19" t="s">
        <v>12</v>
      </c>
      <c r="C3" s="19" t="s">
        <v>13</v>
      </c>
      <c r="D3" s="19" t="s">
        <v>14</v>
      </c>
      <c r="E3" s="19" t="s">
        <v>15</v>
      </c>
      <c r="F3" s="23" t="s">
        <v>16</v>
      </c>
      <c r="G3" s="24"/>
      <c r="H3" s="6" t="s">
        <v>17</v>
      </c>
      <c r="I3" s="6" t="s">
        <v>18</v>
      </c>
      <c r="J3" s="6" t="s">
        <v>19</v>
      </c>
      <c r="K3" s="7"/>
    </row>
    <row r="4" spans="2:11" ht="39.75" customHeight="1" thickBot="1" x14ac:dyDescent="0.3">
      <c r="B4" s="20"/>
      <c r="C4" s="21"/>
      <c r="D4" s="22"/>
      <c r="E4" s="22"/>
      <c r="F4" s="8" t="s">
        <v>20</v>
      </c>
      <c r="G4" s="9" t="s">
        <v>21</v>
      </c>
      <c r="H4" s="10"/>
      <c r="I4" s="11"/>
      <c r="J4" s="12"/>
      <c r="K4" s="7"/>
    </row>
    <row r="5" spans="2:11" ht="36" customHeight="1" thickBot="1" x14ac:dyDescent="0.3">
      <c r="B5" s="31">
        <v>1</v>
      </c>
      <c r="C5" s="27" t="s">
        <v>22</v>
      </c>
      <c r="D5" s="27" t="s">
        <v>25</v>
      </c>
      <c r="E5" s="29" t="s">
        <v>26</v>
      </c>
      <c r="F5" s="15">
        <v>65</v>
      </c>
      <c r="G5" s="16">
        <v>45789</v>
      </c>
      <c r="H5" s="32" t="s">
        <v>23</v>
      </c>
      <c r="I5" s="14">
        <v>640954903</v>
      </c>
      <c r="J5" s="14">
        <f>I5</f>
        <v>640954903</v>
      </c>
      <c r="K5" s="7"/>
    </row>
    <row r="6" spans="2:11" ht="42" customHeight="1" thickBot="1" x14ac:dyDescent="0.3">
      <c r="B6" s="31"/>
      <c r="C6" s="28"/>
      <c r="D6" s="28"/>
      <c r="E6" s="30"/>
      <c r="F6" s="17">
        <v>66</v>
      </c>
      <c r="G6" s="16">
        <v>45790</v>
      </c>
      <c r="H6" s="33"/>
      <c r="I6" s="14">
        <v>352199400</v>
      </c>
      <c r="J6" s="14">
        <f>I6</f>
        <v>352199400</v>
      </c>
      <c r="K6" s="7"/>
    </row>
    <row r="7" spans="2:11" ht="24" customHeight="1" thickBot="1" x14ac:dyDescent="0.3">
      <c r="B7" s="25" t="s">
        <v>24</v>
      </c>
      <c r="C7" s="26"/>
      <c r="D7" s="26"/>
      <c r="E7" s="26"/>
      <c r="F7" s="26"/>
      <c r="G7" s="26"/>
      <c r="H7" s="26"/>
      <c r="I7" s="13">
        <f>I5+I6</f>
        <v>993154303</v>
      </c>
      <c r="J7" s="13">
        <f>J5+J6</f>
        <v>993154303</v>
      </c>
      <c r="K7" s="7"/>
    </row>
  </sheetData>
  <mergeCells count="11">
    <mergeCell ref="B7:H7"/>
    <mergeCell ref="D5:D6"/>
    <mergeCell ref="E5:E6"/>
    <mergeCell ref="B5:B6"/>
    <mergeCell ref="C5:C6"/>
    <mergeCell ref="H5:H6"/>
    <mergeCell ref="B3:B4"/>
    <mergeCell ref="C3:C4"/>
    <mergeCell ref="D3:D4"/>
    <mergeCell ref="E3:E4"/>
    <mergeCell ref="F3:G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2025-06-02T01:05:25Z</dcterms:created>
  <dcterms:modified xsi:type="dcterms:W3CDTF">2026-02-26T08:25:56Z</dcterms:modified>
</cp:coreProperties>
</file>