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02 NHI\HO SO GIAI NGAN VAY\VIETCOMBANK ĐONG ĐONG NAI\2026 -  SỐ HỢP ĐỒNG VAY 2026042CVHMKHBB\16. TRA 10.08\GNN 16 _ NGOC THOM _ TTNN\"/>
    </mc:Choice>
  </mc:AlternateContent>
  <bookViews>
    <workbookView xWindow="0" yWindow="0" windowWidth="24000" windowHeight="8610"/>
  </bookViews>
  <sheets>
    <sheet name="DE NGHI GIAI NGAN -1 BAN" sheetId="1" r:id="rId1"/>
  </sheets>
  <externalReferences>
    <externalReference r:id="rId2"/>
  </externalReferences>
  <definedNames>
    <definedName name="_xlnm._FilterDatabase" localSheetId="0" hidden="1">'DE NGHI GIAI NGAN -1 BAN'!$A$11:$J$15</definedName>
    <definedName name="DataVCB">OFFSET(#REF!,0,0,COUNTA(#REF!))</definedName>
    <definedName name="DMNH">#REF!</definedName>
    <definedName name="_xlnm.Print_Area" localSheetId="0">'DE NGHI GIAI NGAN -1 BAN'!$A$1:$J$21</definedName>
    <definedName name="ten" localSheetId="0">#REF!</definedName>
    <definedName name="ten">#REF!</definedName>
    <definedName name="TINH">[1]vn!$A$5:$C$11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4" i="1" l="1"/>
  <c r="H14" i="1"/>
  <c r="I13" i="1" l="1"/>
  <c r="I12" i="1"/>
  <c r="N24" i="1" l="1"/>
  <c r="M14" i="1"/>
  <c r="L14" i="1" l="1"/>
  <c r="O14" i="1" s="1"/>
</calcChain>
</file>

<file path=xl/sharedStrings.xml><?xml version="1.0" encoding="utf-8"?>
<sst xmlns="http://schemas.openxmlformats.org/spreadsheetml/2006/main" count="43" uniqueCount="41">
  <si>
    <t>CỘNG HÒA XÃ HỘI CHỦ NGHĨA VIỆT NAM</t>
  </si>
  <si>
    <t>Độc Lập - Tự Do - Hạnh Phúc</t>
  </si>
  <si>
    <t>V/v: Đề nghị giải ngân vốn vay</t>
  </si>
  <si>
    <t>----------</t>
  </si>
  <si>
    <t>Kính gửi: Ngân hàng TMCP Ngoại thương Việt Nam – Chi nhánh Đông Đồng Nai</t>
  </si>
  <si>
    <t>3. Chứng từ giải ngân vốn vay:</t>
  </si>
  <si>
    <t>STT</t>
  </si>
  <si>
    <t>Người Thụ Hưởng</t>
  </si>
  <si>
    <t xml:space="preserve">Số Tài Khoản </t>
  </si>
  <si>
    <t>Tại Ngân Hàng</t>
  </si>
  <si>
    <t>Mục đích sử dụng số tiền vay được giải ngân
 (ghi rõ mặt hàng trên hóa đơn)</t>
  </si>
  <si>
    <t>Tên chứng từ</t>
  </si>
  <si>
    <t>Số chứng từ</t>
  </si>
  <si>
    <t>Số tiền 
giải ngân (VND)</t>
  </si>
  <si>
    <t>Ghi Chú</t>
  </si>
  <si>
    <t>Tổng Cộng</t>
  </si>
  <si>
    <t>Trân trọng.</t>
  </si>
  <si>
    <t>NGƯỜI ĐẠI DIỆN HỢP PHÁP</t>
  </si>
  <si>
    <t>(Ký, ghi rõ họ tên, chức vụ, đóng dấu nếu có)</t>
  </si>
  <si>
    <t>Nơi nhận:</t>
  </si>
  <si>
    <t>- Như trên;</t>
  </si>
  <si>
    <t xml:space="preserve"> - Lưu: KT</t>
  </si>
  <si>
    <t>NIE YONG CHAO</t>
    <phoneticPr fontId="0" type="noConversion"/>
  </si>
  <si>
    <t>Giá trị (USD)</t>
  </si>
  <si>
    <t>Số: 16</t>
  </si>
  <si>
    <t>CÔNG TY TNHH MTV TM &amp; DV NGỌC THƠM</t>
  </si>
  <si>
    <t>2. Ngày giải ngân vốn vay là: 10/08/2026</t>
  </si>
  <si>
    <t>Đồng Nai, ngày 10 Tháng 08 năm 2026</t>
  </si>
  <si>
    <t>B&amp;M FOODS S.L</t>
  </si>
  <si>
    <t>ES31-2100-8606-10-7200308551</t>
  </si>
  <si>
    <t>Ia Caixa</t>
  </si>
  <si>
    <t>Thanh toán tiền mua hàng hóa</t>
  </si>
  <si>
    <t xml:space="preserve">Contract, Invoice </t>
  </si>
  <si>
    <t>ZHEJIANG HENGTAI INTELLIGENT DEVICE CO.,LTD</t>
  </si>
  <si>
    <t>19235314040000137</t>
  </si>
  <si>
    <t>Agricultural Bank of China, Zhejiang Branch</t>
  </si>
  <si>
    <t>Contract No HT-20260807 ngày 07/08/2026; Invoice No HT-20260807 ngày 07/08/2026</t>
  </si>
  <si>
    <t>Contract No 8699 ngày 26/05/2026; Invoice No 26/2869 ngày 17/06/2026</t>
  </si>
  <si>
    <t>Chúng tôi cam đoan và cam kết các thông tin, tài liệu chứng minh mục đích sử dụng vốn vay trong văn bản đề nghị giải ngân vốn vay lần này mà chúng tôi cung cấp cho Quý Ngân hàng là chính xác, phản ánh trung thực và hợp lý tình hình hoạt động của chúng tôi. Đối với khoản giải ngân bằng tiền mặt, chúng tôi cam kết sẽ bổ sung tài liệu chứng minh mục đích sử dụng vốn vay theo yêu cầu của Quý ngân hàng.
Liên quan đến việc Ngân hàng chấp thuận giải ngân và thực hiện yêu cầu thanh toán cho (các) nhà cung cấp hàng hóa/ dịch vụ khi chúng tôi chưa cung cấp đầy đủ chứng từ theo quy định của Ngân hàng, chúng tôi cam đoan và cam kết:
- Sử dụng vốn vay đúng mục đích theo thỏa thuận với Ngân hàng;
- Chưa thanh toán số tiền trên tại bất kỳ tổ chức tín dụng nào;
- Cung cấp ngay bản chính/bản gốc hóa đơn và/hoặc chứng từ liên quan khác (nếu có) cho Quý Ngân hàng để đối chiếu ngay khi được yêu cầu;
- Xuất trình bổ sung hóa đơn và/hoặc chứng từ liên quan khác (nếu có) trong vòng 60 ngày kể từ thời điểm giải ngân.
Trường hợp chúng tôi không thực hiện đúng cam kết với Quý Ngân hàng (không bổ sung chứng từ đúng thời hạn cam kết hoặc bổ sung chứng từ không phù hợp quy định), chúng tôi đồng ý để Quý Ngân hàng xem xét dừng việc giải ngân nợ chứng từ cho đến khi chúng tôi bổ sung chứng từ đầy đủ phù hợp.</t>
  </si>
  <si>
    <r>
      <t xml:space="preserve">Thực hiện quy định tại Hợp đồng tín dụng số </t>
    </r>
    <r>
      <rPr>
        <b/>
        <sz val="12"/>
        <rFont val="Times New Roman"/>
        <family val="1"/>
      </rPr>
      <t>2026042/CVHM/KHBB ngày 29/04/2026</t>
    </r>
    <r>
      <rPr>
        <sz val="12"/>
        <rFont val="Times New Roman"/>
        <family val="1"/>
      </rPr>
      <t xml:space="preserve"> giữa Công ty TNHH TM &amp; DV MTV Ngọc Thơm và Ngân hàng TMCP Ngoại  thương Việt Nam – Chi nhánh Đông Đồng Nai (sau đây gọi tắt là Hợp đồng cho vay), Công ty TNHH TM &amp; DV MTV Ngọc Thơm đề nghị Quý Ngân hàng tiến hành giải ngân vốn vay như sau:</t>
    </r>
  </si>
  <si>
    <r>
      <t xml:space="preserve">1. Tổng số tiền đề nghị giải ngân vốn vay là: </t>
    </r>
    <r>
      <rPr>
        <b/>
        <sz val="12"/>
        <rFont val="Times New Roman"/>
        <family val="1"/>
      </rPr>
      <t xml:space="preserve">30,501.76 USD  </t>
    </r>
    <r>
      <rPr>
        <i/>
        <sz val="12"/>
        <rFont val="Times New Roman"/>
        <family val="1"/>
      </rPr>
      <t>(Bằng chữ: Ba mươi ngàn, năm trăm lẻ một đô la mỹ và bảy mươi sáu cent)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</si>
</sst>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6" x14ac:knownFonts="1">
    <font>
      <sz val="11"/>
      <color theme="1"/>
      <name val="Calibri"/>
      <family val="2"/>
      <scheme val="minor"/>
    </font>
    <font>
      <sz val="10"/>
      <name val="Arial"/>
      <family val="2"/>
    </font>
    <font>
      <sz val="11"/>
      <color indexed="8"/>
      <name val="Calibri"/>
      <family val="2"/>
    </font>
    <font>
      <b/>
      <sz val="12"/>
      <name val="Times New Roman"/>
      <family val="1"/>
    </font>
    <font>
      <sz val="12"/>
      <name val="Times New Roman"/>
      <family val="1"/>
    </font>
    <font>
      <i/>
      <sz val="12"/>
      <name val="Times New Roman"/>
      <family val="1"/>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164" fontId="2" fillId="0" borderId="0" applyFont="0" applyFill="0" applyBorder="0" applyAlignment="0" applyProtection="0"/>
  </cellStyleXfs>
  <cellXfs count="60">
    <xf numFmtId="0" fontId="0" fillId="0" borderId="0" xfId="0"/>
    <xf numFmtId="0" fontId="4" fillId="0" borderId="0" xfId="1" applyFont="1" applyFill="1" applyAlignment="1">
      <alignment horizontal="left"/>
    </xf>
    <xf numFmtId="0" fontId="4" fillId="0" borderId="0" xfId="1" applyFont="1" applyFill="1" applyAlignment="1">
      <alignment vertical="center"/>
    </xf>
    <xf numFmtId="0" fontId="4" fillId="0" borderId="0" xfId="1" applyFont="1" applyFill="1"/>
    <xf numFmtId="165" fontId="4" fillId="0" borderId="2" xfId="1" applyNumberFormat="1" applyFont="1" applyFill="1" applyBorder="1" applyAlignment="1">
      <alignment horizontal="center" vertical="center"/>
    </xf>
    <xf numFmtId="0" fontId="3" fillId="0" borderId="0" xfId="1" applyFont="1" applyFill="1" applyAlignment="1">
      <alignment horizontal="left"/>
    </xf>
    <xf numFmtId="0" fontId="3" fillId="0" borderId="0" xfId="1" applyFont="1" applyFill="1" applyAlignment="1">
      <alignment horizontal="center"/>
    </xf>
    <xf numFmtId="0" fontId="3" fillId="0" borderId="0" xfId="1" applyFont="1" applyFill="1" applyBorder="1" applyAlignment="1">
      <alignment horizontal="left"/>
    </xf>
    <xf numFmtId="0" fontId="3" fillId="0" borderId="0" xfId="1" applyFont="1" applyFill="1" applyBorder="1" applyAlignment="1"/>
    <xf numFmtId="0" fontId="3" fillId="0" borderId="0" xfId="1" applyFont="1" applyFill="1" applyBorder="1" applyAlignment="1">
      <alignment horizontal="center"/>
    </xf>
    <xf numFmtId="0" fontId="4" fillId="0" borderId="0" xfId="1" applyFont="1" applyFill="1" applyBorder="1"/>
    <xf numFmtId="0" fontId="4" fillId="0" borderId="0" xfId="1" quotePrefix="1" applyFont="1" applyFill="1" applyBorder="1" applyAlignment="1">
      <alignment horizontal="center"/>
    </xf>
    <xf numFmtId="0" fontId="4" fillId="0" borderId="0" xfId="1" applyFont="1" applyFill="1" applyBorder="1" applyAlignment="1">
      <alignment horizontal="center"/>
    </xf>
    <xf numFmtId="0" fontId="3" fillId="0" borderId="0" xfId="1" applyFont="1" applyFill="1" applyBorder="1" applyAlignment="1">
      <alignment horizontal="center"/>
    </xf>
    <xf numFmtId="0" fontId="3" fillId="0" borderId="0" xfId="1" applyFont="1" applyFill="1" applyBorder="1" applyAlignment="1">
      <alignment horizontal="left"/>
    </xf>
    <xf numFmtId="49" fontId="4" fillId="0" borderId="0" xfId="1" applyNumberFormat="1" applyFont="1" applyFill="1" applyBorder="1" applyAlignment="1">
      <alignment horizontal="center"/>
    </xf>
    <xf numFmtId="0" fontId="5" fillId="0" borderId="0" xfId="1" applyFont="1" applyFill="1" applyAlignment="1">
      <alignment horizontal="right"/>
    </xf>
    <xf numFmtId="0" fontId="3" fillId="0" borderId="0" xfId="0" applyFont="1" applyFill="1" applyBorder="1" applyAlignment="1">
      <alignment horizontal="left" vertical="center"/>
    </xf>
    <xf numFmtId="0" fontId="3" fillId="0" borderId="0" xfId="1" applyFont="1" applyFill="1" applyBorder="1" applyAlignment="1">
      <alignment vertical="center"/>
    </xf>
    <xf numFmtId="0" fontId="4" fillId="0" borderId="0" xfId="0" applyFont="1" applyFill="1" applyBorder="1" applyAlignment="1">
      <alignment horizontal="center" wrapText="1"/>
    </xf>
    <xf numFmtId="0" fontId="4" fillId="0" borderId="0" xfId="0" applyFont="1" applyFill="1" applyBorder="1" applyAlignment="1">
      <alignment horizontal="left" wrapText="1"/>
    </xf>
    <xf numFmtId="49" fontId="4" fillId="0" borderId="0" xfId="0" applyNumberFormat="1" applyFont="1" applyFill="1" applyBorder="1" applyAlignment="1">
      <alignment horizontal="center" wrapText="1"/>
    </xf>
    <xf numFmtId="0" fontId="4" fillId="0" borderId="0" xfId="0" applyFont="1" applyFill="1" applyBorder="1" applyAlignment="1">
      <alignment wrapText="1"/>
    </xf>
    <xf numFmtId="0" fontId="4" fillId="0" borderId="0" xfId="1" applyFont="1" applyFill="1" applyBorder="1" applyAlignment="1">
      <alignment horizontal="left" vertical="center" wrapText="1"/>
    </xf>
    <xf numFmtId="0" fontId="4" fillId="0" borderId="0" xfId="1" applyFont="1" applyFill="1" applyAlignment="1">
      <alignment horizontal="left" vertical="center"/>
    </xf>
    <xf numFmtId="0" fontId="4" fillId="0" borderId="1" xfId="1" applyFont="1" applyFill="1" applyBorder="1" applyAlignment="1">
      <alignment horizontal="left"/>
    </xf>
    <xf numFmtId="0" fontId="3" fillId="0" borderId="2" xfId="2"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2" applyFont="1" applyFill="1" applyBorder="1" applyAlignment="1">
      <alignment horizontal="center" vertical="center" wrapText="1"/>
    </xf>
    <xf numFmtId="165" fontId="3" fillId="0" borderId="2" xfId="3" applyNumberFormat="1" applyFont="1" applyFill="1" applyBorder="1" applyAlignment="1">
      <alignment horizontal="center" vertical="center" wrapText="1"/>
    </xf>
    <xf numFmtId="0" fontId="4" fillId="0" borderId="0" xfId="2" applyFont="1" applyFill="1"/>
    <xf numFmtId="0" fontId="4" fillId="0" borderId="2" xfId="2" applyFont="1" applyFill="1" applyBorder="1" applyAlignment="1">
      <alignment horizontal="center" vertical="center"/>
    </xf>
    <xf numFmtId="0" fontId="4" fillId="0" borderId="2" xfId="1" applyFont="1" applyFill="1" applyBorder="1" applyAlignment="1">
      <alignment vertical="center" wrapText="1"/>
    </xf>
    <xf numFmtId="49" fontId="4" fillId="0" borderId="2" xfId="1" quotePrefix="1" applyNumberFormat="1" applyFont="1" applyFill="1" applyBorder="1" applyAlignment="1">
      <alignment horizontal="center" vertical="center" wrapText="1"/>
    </xf>
    <xf numFmtId="0" fontId="4" fillId="0" borderId="2" xfId="1" applyFont="1" applyFill="1" applyBorder="1" applyAlignment="1">
      <alignment horizontal="left" vertical="center" wrapText="1"/>
    </xf>
    <xf numFmtId="0" fontId="4" fillId="0" borderId="4" xfId="1" applyFont="1" applyFill="1" applyBorder="1" applyAlignment="1">
      <alignment horizontal="center" vertical="center" wrapText="1"/>
    </xf>
    <xf numFmtId="0" fontId="4" fillId="0" borderId="2" xfId="1" applyFont="1" applyFill="1" applyBorder="1" applyAlignment="1">
      <alignment horizontal="center" vertical="center" wrapText="1"/>
    </xf>
    <xf numFmtId="49" fontId="4" fillId="0" borderId="2" xfId="1" applyNumberFormat="1" applyFont="1" applyFill="1" applyBorder="1" applyAlignment="1">
      <alignment horizontal="left" vertical="center" wrapText="1"/>
    </xf>
    <xf numFmtId="164" fontId="4" fillId="0" borderId="4" xfId="3" quotePrefix="1" applyNumberFormat="1" applyFont="1" applyFill="1" applyBorder="1" applyAlignment="1">
      <alignment horizontal="right" vertical="center" wrapText="1"/>
    </xf>
    <xf numFmtId="165" fontId="4" fillId="0" borderId="4" xfId="3" applyNumberFormat="1" applyFont="1" applyFill="1" applyBorder="1" applyAlignment="1">
      <alignment horizontal="right" vertical="center" wrapText="1"/>
    </xf>
    <xf numFmtId="165" fontId="4" fillId="0" borderId="5" xfId="2" applyNumberFormat="1" applyFont="1" applyFill="1" applyBorder="1"/>
    <xf numFmtId="0" fontId="3" fillId="0" borderId="3"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7" xfId="1" applyFont="1" applyFill="1" applyBorder="1" applyAlignment="1">
      <alignment horizontal="center" vertical="center"/>
    </xf>
    <xf numFmtId="0" fontId="4" fillId="0" borderId="2" xfId="0" applyFont="1" applyFill="1" applyBorder="1" applyAlignment="1">
      <alignment horizontal="left" vertical="center"/>
    </xf>
    <xf numFmtId="0" fontId="4" fillId="0" borderId="2" xfId="1" applyFont="1" applyFill="1" applyBorder="1" applyAlignment="1">
      <alignment horizontal="center" vertical="center"/>
    </xf>
    <xf numFmtId="164" fontId="3" fillId="0" borderId="2" xfId="3" applyNumberFormat="1" applyFont="1" applyFill="1" applyBorder="1" applyAlignment="1">
      <alignment horizontal="right" vertical="center"/>
    </xf>
    <xf numFmtId="165" fontId="3" fillId="0" borderId="2" xfId="3" applyNumberFormat="1" applyFont="1" applyFill="1" applyBorder="1" applyAlignment="1">
      <alignment horizontal="right" vertical="center"/>
    </xf>
    <xf numFmtId="165" fontId="4" fillId="0" borderId="0" xfId="1" applyNumberFormat="1" applyFont="1" applyFill="1"/>
    <xf numFmtId="165" fontId="4" fillId="0" borderId="0" xfId="3" applyNumberFormat="1" applyFont="1" applyFill="1"/>
    <xf numFmtId="0" fontId="4" fillId="0" borderId="0" xfId="1" applyFont="1" applyFill="1" applyAlignment="1">
      <alignment horizontal="justify" vertical="top" wrapText="1"/>
    </xf>
    <xf numFmtId="0" fontId="4" fillId="0" borderId="0" xfId="1" applyFont="1" applyFill="1" applyAlignment="1">
      <alignment horizontal="justify" wrapText="1"/>
    </xf>
    <xf numFmtId="49" fontId="4" fillId="0" borderId="0" xfId="1" applyNumberFormat="1" applyFont="1" applyFill="1" applyAlignment="1">
      <alignment horizontal="center"/>
    </xf>
    <xf numFmtId="0" fontId="4" fillId="0" borderId="0" xfId="1" applyFont="1" applyFill="1" applyAlignment="1">
      <alignment horizontal="center"/>
    </xf>
    <xf numFmtId="0" fontId="4" fillId="0" borderId="0" xfId="1" applyFont="1" applyFill="1" applyAlignment="1">
      <alignment horizontal="left"/>
    </xf>
    <xf numFmtId="0" fontId="5" fillId="0" borderId="0" xfId="1" applyFont="1" applyFill="1" applyAlignment="1">
      <alignment horizontal="center"/>
    </xf>
    <xf numFmtId="0" fontId="4" fillId="0" borderId="0" xfId="1" applyFont="1" applyFill="1" applyAlignment="1">
      <alignment horizontal="center"/>
    </xf>
    <xf numFmtId="0" fontId="4" fillId="0" borderId="0" xfId="1" applyFont="1" applyFill="1" applyAlignment="1"/>
    <xf numFmtId="14" fontId="4" fillId="0" borderId="0" xfId="1" applyNumberFormat="1" applyFont="1" applyFill="1"/>
  </cellXfs>
  <cellStyles count="4">
    <cellStyle name="Comma 2" xfId="3"/>
    <cellStyle name="Normal" xfId="0" builtinId="0"/>
    <cellStyle name="Normal_Bang ke hoa don nhan no GNN so ..." xfId="1"/>
    <cellStyle name="Normal_Bang ke hoa don nhan no GNN so ..._DANH SÁCH CHUYEN KHOAN - VAY 2" xfI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etoan1\tan%20kt\CHIEN\TNCN\2012\Thang%2005-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CSYSTEM"/>
      <sheetName val="vn"/>
      <sheetName val="luong vn 05"/>
      <sheetName val="luong NN 05"/>
      <sheetName val="KHAU TRU LUONG T05-2012"/>
      <sheetName val="MST"/>
      <sheetName val="BK"/>
      <sheetName val="BK 10%"/>
      <sheetName val="TK02_2011"/>
      <sheetName val="TK04-kct"/>
      <sheetName val="GIA CANH"/>
    </sheetNames>
    <sheetDataSet>
      <sheetData sheetId="0" refreshError="1"/>
      <sheetData sheetId="1" refreshError="1">
        <row r="5">
          <cell r="A5">
            <v>1</v>
          </cell>
          <cell r="B5">
            <v>0.05</v>
          </cell>
          <cell r="C5">
            <v>0</v>
          </cell>
        </row>
        <row r="6">
          <cell r="A6">
            <v>5000001</v>
          </cell>
          <cell r="B6">
            <v>0.1</v>
          </cell>
          <cell r="C6">
            <v>-250000</v>
          </cell>
        </row>
        <row r="7">
          <cell r="A7">
            <v>10000001</v>
          </cell>
          <cell r="B7">
            <v>0.15</v>
          </cell>
          <cell r="C7">
            <v>-750000</v>
          </cell>
        </row>
        <row r="8">
          <cell r="A8">
            <v>18000001</v>
          </cell>
          <cell r="B8">
            <v>0.2</v>
          </cell>
          <cell r="C8">
            <v>-1650000</v>
          </cell>
        </row>
        <row r="9">
          <cell r="A9">
            <v>32000001</v>
          </cell>
          <cell r="B9">
            <v>0.25</v>
          </cell>
          <cell r="C9">
            <v>-3250000</v>
          </cell>
        </row>
        <row r="10">
          <cell r="A10">
            <v>52000001</v>
          </cell>
          <cell r="B10">
            <v>0.3</v>
          </cell>
          <cell r="C10">
            <v>-5850000</v>
          </cell>
        </row>
        <row r="11">
          <cell r="A11">
            <v>80000001</v>
          </cell>
          <cell r="B11">
            <v>0.35</v>
          </cell>
          <cell r="C11">
            <v>-9850000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tabSelected="1" zoomScale="115" zoomScaleNormal="115" workbookViewId="0">
      <selection activeCell="A15" sqref="A15:J15"/>
    </sheetView>
  </sheetViews>
  <sheetFormatPr defaultRowHeight="15.75" x14ac:dyDescent="0.25"/>
  <cols>
    <col min="1" max="1" width="5" style="54" customWidth="1"/>
    <col min="2" max="2" width="34.5703125" style="55" customWidth="1"/>
    <col min="3" max="3" width="23.42578125" style="53" customWidth="1"/>
    <col min="4" max="4" width="41" style="3" customWidth="1"/>
    <col min="5" max="5" width="31.42578125" style="3" customWidth="1"/>
    <col min="6" max="6" width="21.7109375" style="3" customWidth="1"/>
    <col min="7" max="7" width="76.140625" style="54" customWidth="1"/>
    <col min="8" max="8" width="14.140625" style="3" customWidth="1"/>
    <col min="9" max="9" width="14.7109375" style="3" customWidth="1"/>
    <col min="10" max="10" width="12.85546875" style="54" customWidth="1"/>
    <col min="11" max="11" width="14" style="3" bestFit="1" customWidth="1"/>
    <col min="12" max="12" width="12.5703125" style="3" customWidth="1"/>
    <col min="13" max="13" width="19.85546875" style="3" bestFit="1" customWidth="1"/>
    <col min="14" max="14" width="11.85546875" style="3" bestFit="1" customWidth="1"/>
    <col min="15" max="15" width="16.7109375" style="3" bestFit="1" customWidth="1"/>
    <col min="16" max="16" width="18.7109375" style="3" bestFit="1" customWidth="1"/>
    <col min="17" max="16384" width="9.140625" style="3"/>
  </cols>
  <sheetData>
    <row r="1" spans="1:15" s="3" customFormat="1" ht="18" customHeight="1" x14ac:dyDescent="0.25">
      <c r="A1" s="5" t="s">
        <v>25</v>
      </c>
      <c r="B1" s="5"/>
      <c r="C1" s="5"/>
      <c r="D1" s="5"/>
      <c r="E1" s="5"/>
      <c r="F1" s="6" t="s">
        <v>0</v>
      </c>
      <c r="G1" s="6"/>
      <c r="H1" s="6"/>
      <c r="I1" s="6"/>
      <c r="J1" s="6"/>
    </row>
    <row r="2" spans="1:15" s="10" customFormat="1" ht="18" customHeight="1" x14ac:dyDescent="0.25">
      <c r="A2" s="7" t="s">
        <v>24</v>
      </c>
      <c r="B2" s="7"/>
      <c r="C2" s="7"/>
      <c r="D2" s="7"/>
      <c r="E2" s="8"/>
      <c r="F2" s="9" t="s">
        <v>1</v>
      </c>
      <c r="G2" s="9"/>
      <c r="H2" s="9"/>
      <c r="I2" s="9"/>
      <c r="J2" s="9"/>
    </row>
    <row r="3" spans="1:15" s="10" customFormat="1" ht="17.25" customHeight="1" x14ac:dyDescent="0.25">
      <c r="A3" s="7" t="s">
        <v>2</v>
      </c>
      <c r="B3" s="7"/>
      <c r="C3" s="7"/>
      <c r="D3" s="7"/>
      <c r="H3" s="11" t="s">
        <v>3</v>
      </c>
      <c r="J3" s="12"/>
    </row>
    <row r="4" spans="1:15" s="10" customFormat="1" ht="17.25" customHeight="1" x14ac:dyDescent="0.25">
      <c r="A4" s="13"/>
      <c r="B4" s="14"/>
      <c r="C4" s="15"/>
      <c r="F4" s="16" t="s">
        <v>27</v>
      </c>
      <c r="G4" s="16"/>
      <c r="H4" s="16"/>
      <c r="I4" s="16"/>
      <c r="J4" s="16"/>
    </row>
    <row r="5" spans="1:15" s="18" customFormat="1" ht="18" customHeight="1" x14ac:dyDescent="0.25">
      <c r="A5" s="17" t="s">
        <v>4</v>
      </c>
      <c r="B5" s="17"/>
      <c r="C5" s="17"/>
      <c r="D5" s="17"/>
      <c r="E5" s="17"/>
      <c r="F5" s="17"/>
      <c r="G5" s="17"/>
      <c r="H5" s="17"/>
      <c r="I5" s="17"/>
      <c r="J5" s="17"/>
    </row>
    <row r="6" spans="1:15" s="10" customFormat="1" ht="9" customHeight="1" x14ac:dyDescent="0.25">
      <c r="A6" s="19"/>
      <c r="B6" s="20"/>
      <c r="C6" s="21"/>
      <c r="D6" s="22"/>
      <c r="E6" s="22"/>
      <c r="F6" s="22"/>
      <c r="G6" s="12"/>
      <c r="J6" s="12"/>
    </row>
    <row r="7" spans="1:15" s="10" customFormat="1" ht="42.95" customHeight="1" x14ac:dyDescent="0.25">
      <c r="A7" s="23" t="s">
        <v>39</v>
      </c>
      <c r="B7" s="23"/>
      <c r="C7" s="23"/>
      <c r="D7" s="23"/>
      <c r="E7" s="23"/>
      <c r="F7" s="23"/>
      <c r="G7" s="23"/>
      <c r="H7" s="23"/>
      <c r="I7" s="23"/>
      <c r="J7" s="23"/>
    </row>
    <row r="8" spans="1:15" s="2" customFormat="1" ht="25.5" customHeight="1" x14ac:dyDescent="0.25">
      <c r="A8" s="24" t="s">
        <v>40</v>
      </c>
    </row>
    <row r="9" spans="1:15" s="3" customFormat="1" ht="18.75" customHeight="1" x14ac:dyDescent="0.25">
      <c r="A9" s="1" t="s">
        <v>26</v>
      </c>
      <c r="B9" s="1"/>
      <c r="C9" s="1"/>
      <c r="D9" s="1"/>
      <c r="E9" s="1"/>
      <c r="F9" s="1"/>
      <c r="G9" s="1"/>
      <c r="H9" s="1"/>
      <c r="I9" s="1"/>
      <c r="J9" s="1"/>
      <c r="K9" s="2"/>
    </row>
    <row r="10" spans="1:15" s="3" customFormat="1" ht="21.95" customHeight="1" x14ac:dyDescent="0.25">
      <c r="A10" s="25" t="s">
        <v>5</v>
      </c>
      <c r="B10" s="25"/>
      <c r="C10" s="25"/>
      <c r="D10" s="25"/>
      <c r="E10" s="25"/>
      <c r="F10" s="25"/>
      <c r="G10" s="25"/>
      <c r="H10" s="25"/>
      <c r="I10" s="25"/>
      <c r="J10" s="25"/>
    </row>
    <row r="11" spans="1:15" s="31" customFormat="1" ht="48" customHeight="1" x14ac:dyDescent="0.25">
      <c r="A11" s="26" t="s">
        <v>6</v>
      </c>
      <c r="B11" s="27" t="s">
        <v>7</v>
      </c>
      <c r="C11" s="28" t="s">
        <v>8</v>
      </c>
      <c r="D11" s="28" t="s">
        <v>9</v>
      </c>
      <c r="E11" s="28" t="s">
        <v>10</v>
      </c>
      <c r="F11" s="28" t="s">
        <v>11</v>
      </c>
      <c r="G11" s="29" t="s">
        <v>12</v>
      </c>
      <c r="H11" s="30" t="s">
        <v>23</v>
      </c>
      <c r="I11" s="30" t="s">
        <v>13</v>
      </c>
      <c r="J11" s="26" t="s">
        <v>14</v>
      </c>
    </row>
    <row r="12" spans="1:15" s="3" customFormat="1" ht="35.25" customHeight="1" x14ac:dyDescent="0.25">
      <c r="A12" s="32">
        <v>1</v>
      </c>
      <c r="B12" s="33" t="s">
        <v>28</v>
      </c>
      <c r="C12" s="34" t="s">
        <v>29</v>
      </c>
      <c r="D12" s="35" t="s">
        <v>30</v>
      </c>
      <c r="E12" s="36" t="s">
        <v>31</v>
      </c>
      <c r="F12" s="37" t="s">
        <v>32</v>
      </c>
      <c r="G12" s="38" t="s">
        <v>37</v>
      </c>
      <c r="H12" s="39">
        <v>30052.16</v>
      </c>
      <c r="I12" s="40">
        <f>H12*26320</f>
        <v>790972851.20000005</v>
      </c>
      <c r="J12" s="36"/>
      <c r="K12" s="41"/>
    </row>
    <row r="13" spans="1:15" s="3" customFormat="1" ht="35.25" customHeight="1" x14ac:dyDescent="0.25">
      <c r="A13" s="32">
        <v>2</v>
      </c>
      <c r="B13" s="33" t="s">
        <v>33</v>
      </c>
      <c r="C13" s="34" t="s">
        <v>34</v>
      </c>
      <c r="D13" s="35" t="s">
        <v>35</v>
      </c>
      <c r="E13" s="36" t="s">
        <v>31</v>
      </c>
      <c r="F13" s="37" t="s">
        <v>32</v>
      </c>
      <c r="G13" s="38" t="s">
        <v>36</v>
      </c>
      <c r="H13" s="39">
        <v>449.6</v>
      </c>
      <c r="I13" s="40">
        <f>H13*26320</f>
        <v>11833472</v>
      </c>
      <c r="J13" s="36"/>
      <c r="K13" s="41"/>
    </row>
    <row r="14" spans="1:15" s="3" customFormat="1" ht="24.75" customHeight="1" x14ac:dyDescent="0.25">
      <c r="A14" s="42" t="s">
        <v>15</v>
      </c>
      <c r="B14" s="43"/>
      <c r="C14" s="43"/>
      <c r="D14" s="44"/>
      <c r="E14" s="45"/>
      <c r="F14" s="45"/>
      <c r="G14" s="46"/>
      <c r="H14" s="47">
        <f>SUM(H12:H13)</f>
        <v>30501.759999999998</v>
      </c>
      <c r="I14" s="48">
        <f>SUM(I12:I13)</f>
        <v>802806323.20000005</v>
      </c>
      <c r="J14" s="4"/>
      <c r="L14" s="49" t="e">
        <f>#REF!-M14</f>
        <v>#REF!</v>
      </c>
      <c r="M14" s="50" t="e">
        <f>#REF!*26250</f>
        <v>#REF!</v>
      </c>
      <c r="O14" s="49" t="e">
        <f>M14+L14</f>
        <v>#REF!</v>
      </c>
    </row>
    <row r="15" spans="1:15" s="3" customFormat="1" ht="150.75" customHeight="1" x14ac:dyDescent="0.25">
      <c r="A15" s="51" t="s">
        <v>38</v>
      </c>
      <c r="B15" s="51"/>
      <c r="C15" s="51"/>
      <c r="D15" s="51"/>
      <c r="E15" s="51"/>
      <c r="F15" s="51"/>
      <c r="G15" s="51"/>
      <c r="H15" s="51"/>
      <c r="I15" s="51"/>
      <c r="J15" s="51"/>
    </row>
    <row r="16" spans="1:15" s="3" customFormat="1" ht="57.95" customHeight="1" x14ac:dyDescent="0.25">
      <c r="A16" s="52"/>
      <c r="B16" s="52"/>
      <c r="C16" s="53"/>
      <c r="D16" s="52"/>
      <c r="E16" s="52"/>
      <c r="F16" s="52"/>
      <c r="G16" s="52"/>
      <c r="H16" s="52"/>
      <c r="I16" s="52"/>
      <c r="J16" s="52"/>
    </row>
    <row r="17" spans="1:14" s="3" customFormat="1" ht="18.95" customHeight="1" x14ac:dyDescent="0.25">
      <c r="A17" s="54"/>
      <c r="B17" s="55" t="s">
        <v>16</v>
      </c>
      <c r="C17" s="53"/>
      <c r="G17" s="6" t="s">
        <v>17</v>
      </c>
      <c r="H17" s="6"/>
      <c r="I17" s="6"/>
      <c r="J17" s="6"/>
    </row>
    <row r="18" spans="1:14" s="3" customFormat="1" ht="12.95" customHeight="1" x14ac:dyDescent="0.25">
      <c r="A18" s="54"/>
      <c r="B18" s="55"/>
      <c r="C18" s="53"/>
      <c r="G18" s="56" t="s">
        <v>18</v>
      </c>
      <c r="H18" s="56"/>
      <c r="I18" s="56"/>
      <c r="J18" s="56"/>
    </row>
    <row r="19" spans="1:14" s="3" customFormat="1" ht="14.45" customHeight="1" x14ac:dyDescent="0.25">
      <c r="A19" s="55" t="s">
        <v>19</v>
      </c>
      <c r="B19" s="55"/>
      <c r="C19" s="53"/>
      <c r="G19" s="54"/>
      <c r="J19" s="54"/>
    </row>
    <row r="20" spans="1:14" s="3" customFormat="1" ht="15" customHeight="1" x14ac:dyDescent="0.25">
      <c r="A20" s="55" t="s">
        <v>20</v>
      </c>
      <c r="B20" s="55"/>
      <c r="C20" s="53"/>
      <c r="G20" s="54"/>
      <c r="J20" s="54"/>
    </row>
    <row r="21" spans="1:14" s="3" customFormat="1" ht="15" customHeight="1" x14ac:dyDescent="0.25">
      <c r="A21" s="55" t="s">
        <v>21</v>
      </c>
      <c r="B21" s="55"/>
      <c r="C21" s="53"/>
      <c r="G21" s="57"/>
      <c r="H21" s="57"/>
      <c r="I21" s="57"/>
      <c r="J21" s="57"/>
    </row>
    <row r="22" spans="1:14" s="3" customFormat="1" x14ac:dyDescent="0.25">
      <c r="A22" s="54"/>
      <c r="B22" s="55"/>
      <c r="C22" s="53"/>
      <c r="G22" s="54"/>
      <c r="H22" s="58" t="s">
        <v>22</v>
      </c>
      <c r="I22" s="58"/>
      <c r="J22" s="54"/>
    </row>
    <row r="23" spans="1:14" s="3" customFormat="1" x14ac:dyDescent="0.25">
      <c r="A23" s="54"/>
      <c r="B23" s="55"/>
      <c r="C23" s="53"/>
      <c r="G23" s="54"/>
      <c r="J23" s="54"/>
      <c r="N23" s="59">
        <v>46170</v>
      </c>
    </row>
    <row r="24" spans="1:14" s="3" customFormat="1" x14ac:dyDescent="0.25">
      <c r="A24" s="54"/>
      <c r="B24" s="55"/>
      <c r="C24" s="53"/>
      <c r="G24" s="54"/>
      <c r="J24" s="54"/>
      <c r="N24" s="59">
        <f>N23+179</f>
        <v>46349</v>
      </c>
    </row>
  </sheetData>
  <autoFilter ref="A11:J15"/>
  <mergeCells count="15">
    <mergeCell ref="G17:J17"/>
    <mergeCell ref="G18:J18"/>
    <mergeCell ref="G21:J21"/>
    <mergeCell ref="A5:J5"/>
    <mergeCell ref="A7:J7"/>
    <mergeCell ref="A9:J9"/>
    <mergeCell ref="A10:J10"/>
    <mergeCell ref="A14:D14"/>
    <mergeCell ref="A15:J15"/>
    <mergeCell ref="F4:J4"/>
    <mergeCell ref="A1:E1"/>
    <mergeCell ref="F1:J1"/>
    <mergeCell ref="A2:D2"/>
    <mergeCell ref="F2:J2"/>
    <mergeCell ref="A3:D3"/>
  </mergeCells>
  <conditionalFormatting sqref="B13">
    <cfRule type="duplicateValues" dxfId="1" priority="6" stopIfTrue="1"/>
  </conditionalFormatting>
  <conditionalFormatting sqref="B12">
    <cfRule type="duplicateValues" dxfId="0" priority="8" stopIfTrue="1"/>
  </conditionalFormatting>
  <printOptions horizontalCentered="1"/>
  <pageMargins left="0.32" right="0.26" top="0.31" bottom="0.27" header="0.33" footer="0.37"/>
  <pageSetup paperSize="9" scale="5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 NGHI GIAI NGAN -1 BAN</vt:lpstr>
      <vt:lpstr>'DE NGHI GIAI NGAN -1 BAN'!Print_Area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anhnkm.ddn</dc:creator>
  <cp:lastModifiedBy>Admin</cp:lastModifiedBy>
  <cp:lastPrinted>2026-08-10T04:22:51Z</cp:lastPrinted>
  <dcterms:created xsi:type="dcterms:W3CDTF">2026-08-10T03:17:05Z</dcterms:created>
  <dcterms:modified xsi:type="dcterms:W3CDTF">2026-08-10T04:24:07Z</dcterms:modified>
</cp:coreProperties>
</file>